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lyara\Documents\прайс ТК\Апрель 2017\расчеты Апрель 2017\прайс\"/>
    </mc:Choice>
  </mc:AlternateContent>
  <bookViews>
    <workbookView xWindow="0" yWindow="0" windowWidth="28800" windowHeight="12435"/>
  </bookViews>
  <sheets>
    <sheet name="НМР в р.р."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7" i="1" l="1"/>
  <c r="R37" i="1"/>
  <c r="R30" i="1"/>
  <c r="S30" i="1" s="1"/>
  <c r="R31" i="1"/>
  <c r="S31" i="1" s="1"/>
  <c r="R47" i="1" l="1"/>
  <c r="S47" i="1" s="1"/>
  <c r="R46" i="1"/>
  <c r="S46" i="1" s="1"/>
  <c r="R45" i="1"/>
  <c r="S45" i="1" s="1"/>
  <c r="R44" i="1"/>
  <c r="S44" i="1" s="1"/>
  <c r="R40" i="1"/>
  <c r="S40" i="1" s="1"/>
  <c r="R39" i="1"/>
  <c r="S39" i="1" s="1"/>
  <c r="R35" i="1"/>
  <c r="S35" i="1" s="1"/>
  <c r="R34" i="1"/>
  <c r="S34" i="1" s="1"/>
  <c r="R33" i="1"/>
  <c r="S33" i="1" s="1"/>
  <c r="R32" i="1"/>
  <c r="S32" i="1" s="1"/>
  <c r="R29" i="1"/>
  <c r="S29" i="1" s="1"/>
  <c r="R28" i="1"/>
  <c r="S28" i="1" s="1"/>
  <c r="R27" i="1"/>
  <c r="S27" i="1" s="1"/>
  <c r="R26" i="1"/>
  <c r="S26" i="1" s="1"/>
  <c r="R25" i="1"/>
  <c r="S25" i="1" s="1"/>
  <c r="R24" i="1"/>
  <c r="S24" i="1" s="1"/>
  <c r="R23" i="1"/>
  <c r="S23" i="1" s="1"/>
  <c r="R22" i="1"/>
  <c r="S22" i="1" s="1"/>
  <c r="R20" i="1"/>
  <c r="S20" i="1" s="1"/>
  <c r="R19" i="1"/>
  <c r="S19" i="1" s="1"/>
</calcChain>
</file>

<file path=xl/sharedStrings.xml><?xml version="1.0" encoding="utf-8"?>
<sst xmlns="http://schemas.openxmlformats.org/spreadsheetml/2006/main" count="200" uniqueCount="106">
  <si>
    <t xml:space="preserve"> ПРЕЙСКУРАНТ</t>
  </si>
  <si>
    <t>срок действия с 01.04.2017 г. по 30.04.2017 г.</t>
  </si>
  <si>
    <t>Модель и комплектация     а/м</t>
  </si>
  <si>
    <t>Колесная формула</t>
  </si>
  <si>
    <t>Тип ошиновки</t>
  </si>
  <si>
    <t>Г/п, т (наг./ССУ)</t>
  </si>
  <si>
    <t>Мощн. двиг. л.с.</t>
  </si>
  <si>
    <t>Модель КП</t>
  </si>
  <si>
    <t>П/о главной передачи</t>
  </si>
  <si>
    <t>V платф, куб.м / монт.дл.рамы, мм</t>
  </si>
  <si>
    <t>Спальное место</t>
  </si>
  <si>
    <t>Шины</t>
  </si>
  <si>
    <t>Бак, л</t>
  </si>
  <si>
    <t>ТСУ (высота ССУ при полной / снаряженной массе)</t>
  </si>
  <si>
    <t>Особенности   комплектации   автомобиля</t>
  </si>
  <si>
    <t>Технически допустимая максимальная масса транспортного средства, кг.</t>
  </si>
  <si>
    <t>Сумма утилизационного сбора, в тенге</t>
  </si>
  <si>
    <t>Номин. мощность (брутто)</t>
  </si>
  <si>
    <t>Макс.полез. мощность (нетто)*</t>
  </si>
  <si>
    <t>Сумма сбора</t>
  </si>
  <si>
    <t>Сумма НДС</t>
  </si>
  <si>
    <t>Сумма сбора с НДС</t>
  </si>
  <si>
    <t>БОРТОВЫЕ АВТОМОБИЛИ</t>
  </si>
  <si>
    <t>65207-001-87(S5)</t>
  </si>
  <si>
    <t>6х4</t>
  </si>
  <si>
    <t>ZF16</t>
  </si>
  <si>
    <t>315/80R22,5</t>
  </si>
  <si>
    <t>шк-пет.</t>
  </si>
  <si>
    <t>МКБ, МОБ, дв. Daimler OM457LA (Евро-5), КПП ZF 16S2220, система нейтрализ. ОГ(AdBlue), ECAS, EBS, ESP, ASR, кабина Daimler (низкая), кондиционер, отопитель каб. Eberspacher, вед. мосты Даймлер HD4/HL4 на пн.подвеске, тахограф российского стандарта с блоком СКЗИ , ДЗК, борт платф. с к-том сдвижн. крыши, к-том распашных дверей, тент/каркас</t>
  </si>
  <si>
    <t>65207-002-87(S5)</t>
  </si>
  <si>
    <t>МКБ, МОБ, дв. Daimler OM457LA (Евро-5), КПП ZF 16S2220, система нейтрализ. ОГ(AdBlue), ECAS, EBS, ESP, ASR, кабина Daimler (низкая), кондиционер, отопитель каб. Eberspacher, вед. мосты Dana на пн.подвеске, тахограф российского стандарта с блоком СКЗИ , ДЗК, борт платф. с к-том сдвижн. крыши, к-том распашных дверей, тент/каркас</t>
  </si>
  <si>
    <t>СЕДЕЛЬНЫЕ ТЯГАЧИ</t>
  </si>
  <si>
    <t>5490-001-68(Т5)</t>
  </si>
  <si>
    <t>4х2</t>
  </si>
  <si>
    <t>─</t>
  </si>
  <si>
    <t>315/70R22,5</t>
  </si>
  <si>
    <t>2х400</t>
  </si>
  <si>
    <t>МКБ, дв. Daimler OM457LA (Евро-5), КПП 16S2221 с интардером, зад. мост Daimler HL6, ECAS, система нейтрализ. ОГ (AdBlue), EBS, ESP, ASR, каб. Daimler (высокая), пневмоподв. каб., кондиционер, автономный отопитель Eberspaecher Airtronic D2 24V, сид. пасс. на пневм. подв., электронасос МОК, бок. огражд., тахограф европейского стандарта [Continental VDO DTCO 1381]</t>
  </si>
  <si>
    <t>5490-002-68(Т5)</t>
  </si>
  <si>
    <t>ZF12</t>
  </si>
  <si>
    <t>МКБ, дв. Daimler OM457LA (Евро-5), КПП 12AS2131 с интардером, зад. мост Daimler HL6, ECAS, система нейтрализ. ОГ (AdBlue), EBS, ESP, ASR, каб. Daimler, пневмоподв. каб., кондиционер, автономный отопитель Eberspaecher Airtronic D2 24V, сид. пасс. на пневм. подв., электронасос МОК, бок. огражд., тахограф европейского стандарта [Continental VDO DTCO 1381]</t>
  </si>
  <si>
    <t>5490-008-87(S5)</t>
  </si>
  <si>
    <t>МКБ, дв. Daimler OM457LA (Евро-5), КПП без интардера, зад. мост Daimler HL6, ECAS, система нейтрализ. ОГ (AdBlue), EBS, ESP, ASR, каб. Daimler, пружин. подв.. каб., кондиционер, автономный отопитель Eberspaecher Airtronic D2 24V, тахограф российского стандарта с блоком СКЗИ , проблеск. маячки на крыше каб., ДЗК, защ. кожух т.бака, КОМ ZF  (OMFB) c насосом, гидрооборуд-е, без бок. огражд-я, без аэродин. обтекателя каб.</t>
  </si>
  <si>
    <t>5490-009-87(S5)</t>
  </si>
  <si>
    <t>МКБ, дв. Daimler OM457LA (Евро-5), АКПП без интардера, зад. мост Daimler HL6, ECAS, система нейтрализ. ОГ (AdBlue), EBS, ESP, ASR, каб. Daimler (высокая), пневмоподв. каб., сид. пасс. на пневм. подв., кондиционер, автономный отопитель Eberspaecher Airtronic D2 24V, тахограф европейского стандарта [Continental VDO DTCO 1381], бок. ограж-е</t>
  </si>
  <si>
    <t>5490-010-87(S5)</t>
  </si>
  <si>
    <t>МКБ, дв. Daimler OM457LA (Евро-5), КПП без интардера, зад. мост Daimler HL6, ECAS, система нейтрализ. ОГ (AdBlue), EBS, ESP, ASR, каб. Daimler (высокая), пневмоподв. каб., кондиционер, автономный отопитель Eberspaecher Airtronic D2 24V, тахограф европейского стандарта [Continental VDO DTCO 1381], без бок. ограж-я</t>
  </si>
  <si>
    <t>5490-990010-87(S5)</t>
  </si>
  <si>
    <t>МКБ, дв. Daimler OM457LA (Евро-5), КПП без интардера, зад. мост Daimler HL6, ECAS, система нейтрализ. ОГ (AdBlue), EBS, ESP, ASR, каб. Daimler (высокая), пружин. подв. каб., кондиционер, автономный отопитель Eberspaecher Airtronic D2 24V, тахограф европейского стандарта [Continental VDO DTCO 1381], без бок. ограж-я</t>
  </si>
  <si>
    <t>5490-012-68(Т5)</t>
  </si>
  <si>
    <t>МКБ, дв. Daimler OM457LA (Евро-5), КПП без интардера, зад. мост Daimler HL6, ECAS, система нейтрализ. ОГ (AdBlue), EBS, ESP, ASR, каб. Daimler, пневмоподв. каб., кондиционер, автономный отопитель Eberspaecher Airtronic D2 24V, тахограф европейского стандарта [Continental VDO DTCO 1381], без бок. ограж-я</t>
  </si>
  <si>
    <t>5490-014-87(S5)</t>
  </si>
  <si>
    <t>МКБ, дв. Daimler OM457LA (Евро-5), КПП без интардера, зад. мост Daimler HL6, ECAS, система нейтрализ. ОГ (AdBlue), EBS, ESP, ASR, каб. Daimler (низкая), пружин. подв.. каб., кондиционер, автономный отопитель Eberspaecher Airtronic D2 24V, тахограф российского стандарта с блоком СКЗИ , проблеск. маячки на крыше каб., ДЗК, защ. кожух т.бака, без бок. огражд-я</t>
  </si>
  <si>
    <t xml:space="preserve">5490-022-87(S5) </t>
  </si>
  <si>
    <t>МКБ, дв. Daimler OM457LA (Евро-5), КПП без интардера, зад. мост Daimler HL6, ECAS, система нейтрализ. ОГ (AdBlue), EBS, ESP, ASR, каб. Daimler (высокая), пружин. подв. каб., кондиционер, автономный отопитель Eberspaecher Airtronic D2 24V, ДЗК, тахограф европейского стандарта [Continental VDO DTCO 1381], без бок. ограж-я</t>
  </si>
  <si>
    <t xml:space="preserve">5490-023-87(S5) </t>
  </si>
  <si>
    <t>МКБ, дв. Daimler OM457LA (Евро-5), АКПП без интардера, зад. мост Daimler HL6, ECAS, система нейтрализ. ОГ (AdBlue), EBS, ESP, ASR, каб. Daimler (высокая), пружин. подв. каб., кондиционер, автономный отопитель Eberspaecher Airtronic D2 24V, ДЗК, тахограф европейского стандарта [Continental VDO DTCO 1381], без бок. ограж-я</t>
  </si>
  <si>
    <t>65206-002-68(Т5)</t>
  </si>
  <si>
    <t>-</t>
  </si>
  <si>
    <t>2х300</t>
  </si>
  <si>
    <t xml:space="preserve">МКБ, МОБ, дв. Daimler OM457LA (Евро-5), КПП ZF 16S2221 с интардером, система нейтрализ. ОГ(AdBlue), ECAS, EBS, ESP, ASR, кабина Daimler (низкая), кондиционер, отопитель каб. Eberspacher, вед. мосты Dana на пн.подвеске, тахограф российского стандарта с блоком СКЗИ </t>
  </si>
  <si>
    <t>65206-005-87(S5)</t>
  </si>
  <si>
    <t>ZF12А</t>
  </si>
  <si>
    <t>МКБ, МОБ, дв. Daimler OM457LA (Евро-5), КПП ZF 12АS2135 без интардера, система нейтрализ. ОГ(AdBlue), ECAS, EBS, ESP, ASR, кабина Daimler (низкая), кондиционер, отопитель каб. Eberspacher, мосты Dana на пн.подвеске,  КОМ ZF  (OMFB) c насосом, тахограф российского стандарта с блоком СКЗИ , защ. кожух т.бака, защита электропроводки, проблеск. маячки, кнопка авар-го откл-я массы в каб., гидрооборуд-е.</t>
  </si>
  <si>
    <t>65206-006-87(S5)</t>
  </si>
  <si>
    <t>МКБ, МОБ, дв. Daimler OM457LA (Евро-5), КПП ZF 12АS2130 без интардера, система нейтрализ. ОГ(AdBlue), ECAS, EBS, ESP, ASR, кабина Daimler (низкая), кондиционер, отопитель каб. Eberspacher, мосты Dana на пн.подвеске,  тахограф российского стандарта с блоком СКЗИ , защ. кожух т.бака, защита электропроводки, проблеск. маячки, кнопка авар-го откл-я массы в каб..</t>
  </si>
  <si>
    <t>65806-002-68(T5)</t>
  </si>
  <si>
    <t>МКБ, МОБ, дв. Daimler OM457LA 428 л.с. (Евро-5), КПП ZF 16S2220, система нейтрализ. ОГ(AdBlue), АBS, ESP, ASR, кабина Daimler (низкая), т. баки аллюм., кондиционер, автономный отопитель, тахограф российского стандарта с блоком СКЗИ [Continental DTCO 3283]</t>
  </si>
  <si>
    <t>АВТОМОБИЛЬ-ЗЕРНОВОЗ</t>
  </si>
  <si>
    <t>65207-85002-87(S5)</t>
  </si>
  <si>
    <t>МКБ, МОБ, дв. Daimler OM457LA (Евро-5), КПП ZF 16S2220, система нейтрализ. ОГ(AdBlue), ECAS, EBS, ESP, ASR, кабина Daimler, кондиционер, отопитель каб. Eberspacher, мосты Dana на пн.подвеске, тахограф Continental VDO DTCO 1381 (ЕСТР), автопокрывало, скручиваемое на левую сторону, левая/правая сторона - три верхних глухих борта и три нижних, открывающихся снизу вверх, задний модуль - из трех бортов со стационарной площадкой обслуживания; лестница внутри кузова</t>
  </si>
  <si>
    <t>САМОСВАЛЫ</t>
  </si>
  <si>
    <t>6520-21010-43</t>
  </si>
  <si>
    <t>зад.разгрузка, прямоуг.сеч, МКБ, МОБ, дв. КАМАЗ-740.632-400 (Eвро-4), КПП ZF 16 S 1820TO,  кабина Axor, кондиционер, автономный отопитель, обогрев платформы, полог, лестница, гидрооборудование HYVA, тахограф российского стандарта с блоком СКЗИ</t>
  </si>
  <si>
    <t>65201-21010-43</t>
  </si>
  <si>
    <t>8х4</t>
  </si>
  <si>
    <t>зад.разгрузка, прямоуг.сеч, МКБ, МОБ, дв.КАМАЗ-740.632-400 (Евро-4), КПП ZF 16 S 1825TO,  кабина Axor, кондиционер, автономный отопитель, обогрев платформы, полог, лестница, гидрооборудование HYVA, тахограф российского стандарта с блоком СКЗИ</t>
  </si>
  <si>
    <t>65801-200001-20(J5)</t>
  </si>
  <si>
    <t>12.00R24</t>
  </si>
  <si>
    <t>зад.разгрузка, прямоуг.сеч, МКБ, МОБ, дв. Cummins ISG12E5 440 (Eвро-5), система нейтрализ. ОГ(AdBlue), КПП ZF 16 S 2225TO,  кабина Daimler (низкая), кондиционер, автономный отопитель, обогрев платформы, полог, лестница, гидрооборудование HYVA, тахограф российского стандарта с блоком СКЗИ</t>
  </si>
  <si>
    <t>6580-160002-27(K5)</t>
  </si>
  <si>
    <t>6x4</t>
  </si>
  <si>
    <t>зад.разгрузка, прямоуг.сеч, МКБ, МОБ, дв. Cummins ISG12E5 410 (Eвро-5), система нейтрализ. ОГ(AdBlue), КПП ZF 16 S 2220TO,  кабина Daimler (низкая), кондиционер, автономный отопитель, обогрев платформы, полог, лестница, гидрооборудование HYVA, тахограф российского стандарта с блоком СКЗИ</t>
  </si>
  <si>
    <t>АВТОМОБИЛИ-ШАССИ</t>
  </si>
  <si>
    <t>65207-1001-87(S5)</t>
  </si>
  <si>
    <t>МКБ, МОБ, дв. Daimler OM457LA (Евро-5), КПП ZF 16S2220, система нейтрализ. ОГ(AdBlue), ECAS, EBS, ESP, ASR, кабина Daimler (низкая), кондиционер, отопитель каб. Eberspacher, вед. мосты Даймлер HD4/HL4 на пн.подвеске,  ДЗК, тахограф российского стандарта с блоком СКЗИ Continental DTCO 3283</t>
  </si>
  <si>
    <t>65207-1002-87(S5)</t>
  </si>
  <si>
    <t>МКБ, МОБ, дв. Daimler OM457LA (Евро-5), КПП ZF 16S2220, система нейтрализ. ОГ(AdBlue), ECAS, EBS, ESP, ASR, кабина Daimler, кондиционер, отопитель каб. Eberspacher, мосты Dana на пн.подвеске,  ДЗК, тахограф российского стандарта с блоком СКЗИ Continental DTCO 3283</t>
  </si>
  <si>
    <t>65208-1001-87(S5)</t>
  </si>
  <si>
    <t>6x2.2</t>
  </si>
  <si>
    <t>12AS</t>
  </si>
  <si>
    <t>385/55 R22,5
315/70 R22,5</t>
  </si>
  <si>
    <t>МКБ, дв. Daimler OM457LA (Евро-5), система нейтрализ. ОГ(AdBlue), КПП ZF 12AS2130, вед. мост Даймлер HL6 на пн.подвеске, задняя подъемная ось, ECAS, EBS, ESP, ASR, кабина Daimler (низкая), кондиционер, отопитель каб. Eberspacher, ДЗК, тахограф российского стандарта с блоком СКЗИ</t>
  </si>
  <si>
    <t>6580-3001-20(J5)</t>
  </si>
  <si>
    <t xml:space="preserve">МКБ, МОБ, дв. Cummins ISG12 (E-5), система нейтрализ. ОГ(AdBlue), КПП ZF 16 S 2220TO, каб. Daimler (низкая), кондиционер, отопитель каб. Eberspacher, тахограф российского стандарта с блоком СКЗИ </t>
  </si>
  <si>
    <t>*Максимальная полезная мощность (нетто), указываемая в ОТТС, ОТШ и ПТС</t>
  </si>
  <si>
    <t>"Утверждаю"</t>
  </si>
  <si>
    <t>Директор ТОО "ТК КАМАЗ"</t>
  </si>
  <si>
    <t>____________Сиразетдинов М.С.</t>
  </si>
  <si>
    <t>"____"____________________2017</t>
  </si>
  <si>
    <r>
      <t xml:space="preserve">1. Контрактные цены формируются в тенге </t>
    </r>
    <r>
      <rPr>
        <b/>
        <sz val="10"/>
        <rFont val="MS Sans Serif"/>
        <charset val="204"/>
      </rPr>
      <t>"День в день"</t>
    </r>
    <r>
      <rPr>
        <b/>
        <sz val="10"/>
        <rFont val="Arial Cyr"/>
        <charset val="204"/>
      </rPr>
      <t xml:space="preserve"> по курсу ТК КАМАЗ на день контрактации (при условии 100% оплаты) + 0,6%</t>
    </r>
  </si>
  <si>
    <t>2. При фиксации цены до 30.04.2017 г. применяется курс 5,76 тг/руб. В случае превышения курса 5,76 тг. /руб. ТК КАМАЗ оставляет за собой право отменить фиксирование цены.</t>
  </si>
  <si>
    <t>3. При расчете прейскурантных цен дополнительно учитывать сумму утилизационного сбора</t>
  </si>
  <si>
    <t>Все цены указаны без оплаты утилизационного сбора</t>
  </si>
  <si>
    <t>на новый модельный ряд "КАМАЗ"  для конечных потребителей и дилеров КАМАЗ в р.р. с НДС</t>
  </si>
  <si>
    <t>Цена реализации ТК КАМАЗ конечному потребителю в р.р. С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</si>
</sst>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_);[Red]\(#,##0.00\)"/>
  </numFmts>
  <fonts count="25" x14ac:knownFonts="1">
    <font>
      <sz val="11"/>
      <color theme="1"/>
      <name val="Calibri"/>
      <family val="2"/>
      <charset val="204"/>
      <scheme val="minor"/>
    </font>
    <font>
      <sz val="11"/>
      <color theme="1"/>
      <name val="Calibri"/>
      <family val="2"/>
      <charset val="204"/>
      <scheme val="minor"/>
    </font>
    <font>
      <sz val="10"/>
      <name val="MS Sans Serif"/>
      <charset val="204"/>
    </font>
    <font>
      <b/>
      <sz val="10"/>
      <name val="Arial Cyr"/>
      <charset val="204"/>
    </font>
    <font>
      <sz val="10"/>
      <name val="Times New Roman"/>
      <family val="1"/>
      <charset val="204"/>
    </font>
    <font>
      <b/>
      <sz val="10"/>
      <name val="Times New Roman"/>
      <family val="1"/>
      <charset val="204"/>
    </font>
    <font>
      <sz val="10"/>
      <name val="Arial Cyr"/>
      <charset val="204"/>
    </font>
    <font>
      <b/>
      <sz val="12"/>
      <name val="Times New Roman Cyr"/>
      <family val="1"/>
      <charset val="204"/>
    </font>
    <font>
      <b/>
      <sz val="9"/>
      <name val="Times New Roman"/>
      <family val="1"/>
      <charset val="204"/>
    </font>
    <font>
      <sz val="9"/>
      <name val="Times New Roman"/>
      <family val="1"/>
      <charset val="204"/>
    </font>
    <font>
      <b/>
      <sz val="8.5"/>
      <name val="Times New Roman"/>
      <family val="1"/>
      <charset val="204"/>
    </font>
    <font>
      <sz val="10"/>
      <color indexed="12"/>
      <name val="Times New Roman Cyr"/>
      <family val="1"/>
      <charset val="204"/>
    </font>
    <font>
      <sz val="10"/>
      <color indexed="12"/>
      <name val="Times New Roman"/>
      <family val="1"/>
      <charset val="204"/>
    </font>
    <font>
      <sz val="8"/>
      <name val="Times New Roman"/>
      <family val="1"/>
      <charset val="204"/>
    </font>
    <font>
      <sz val="10"/>
      <color indexed="12"/>
      <name val="Times New Roman Cyr"/>
      <charset val="204"/>
    </font>
    <font>
      <sz val="10"/>
      <name val="MS Sans Serif"/>
      <family val="2"/>
      <charset val="204"/>
    </font>
    <font>
      <sz val="14.5"/>
      <name val="Times New Roman"/>
      <family val="1"/>
      <charset val="204"/>
    </font>
    <font>
      <sz val="15"/>
      <name val="Arial Cyr"/>
      <charset val="204"/>
    </font>
    <font>
      <sz val="15"/>
      <name val="Times New Roman"/>
      <family val="1"/>
      <charset val="204"/>
    </font>
    <font>
      <sz val="14"/>
      <name val="Times New Roman Cyr"/>
      <charset val="204"/>
    </font>
    <font>
      <b/>
      <sz val="10"/>
      <color indexed="8"/>
      <name val="Times New Roman"/>
      <family val="1"/>
      <charset val="204"/>
    </font>
    <font>
      <b/>
      <sz val="10"/>
      <name val="MS Sans Serif"/>
      <charset val="204"/>
    </font>
    <font>
      <b/>
      <sz val="12"/>
      <color indexed="8"/>
      <name val="Times New Roman"/>
      <family val="1"/>
      <charset val="204"/>
    </font>
    <font>
      <b/>
      <sz val="12"/>
      <name val="Arial Cyr"/>
      <charset val="204"/>
    </font>
    <font>
      <b/>
      <sz val="12"/>
      <name val="Times New Roman"/>
      <family val="1"/>
      <charset val="204"/>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2" fillId="0" borderId="0"/>
    <xf numFmtId="0" fontId="1" fillId="0" borderId="0"/>
    <xf numFmtId="9" fontId="1" fillId="0" borderId="0" applyFont="0" applyFill="0" applyBorder="0" applyAlignment="0" applyProtection="0"/>
    <xf numFmtId="0" fontId="6" fillId="0" borderId="0"/>
    <xf numFmtId="0" fontId="1" fillId="0" borderId="0"/>
    <xf numFmtId="0" fontId="2" fillId="0" borderId="0"/>
    <xf numFmtId="0" fontId="15" fillId="0" borderId="0"/>
    <xf numFmtId="166" fontId="15" fillId="0" borderId="0" applyFont="0" applyFill="0" applyBorder="0" applyAlignment="0" applyProtection="0"/>
  </cellStyleXfs>
  <cellXfs count="161">
    <xf numFmtId="0" fontId="0" fillId="0" borderId="0" xfId="0"/>
    <xf numFmtId="0" fontId="4" fillId="0" borderId="0" xfId="0" applyFont="1" applyFill="1" applyAlignment="1">
      <alignment horizontal="center" vertical="top" wrapText="1"/>
    </xf>
    <xf numFmtId="0" fontId="4" fillId="0" borderId="0" xfId="0" applyFont="1" applyFill="1" applyAlignment="1">
      <alignment vertical="justify" wrapText="1"/>
    </xf>
    <xf numFmtId="0" fontId="4" fillId="0" borderId="0" xfId="0" applyFont="1" applyFill="1"/>
    <xf numFmtId="1" fontId="4" fillId="0" borderId="0" xfId="0" applyNumberFormat="1" applyFont="1" applyFill="1" applyAlignment="1">
      <alignment horizontal="center" vertical="top" wrapText="1"/>
    </xf>
    <xf numFmtId="2" fontId="4" fillId="0" borderId="0" xfId="0" applyNumberFormat="1" applyFont="1" applyFill="1" applyAlignment="1">
      <alignment horizontal="center" vertical="top" wrapText="1"/>
    </xf>
    <xf numFmtId="164" fontId="4" fillId="0" borderId="0" xfId="0" applyNumberFormat="1" applyFont="1" applyFill="1" applyAlignment="1">
      <alignment horizontal="center" vertical="top" wrapText="1"/>
    </xf>
    <xf numFmtId="0" fontId="4" fillId="0" borderId="0" xfId="0" applyFont="1" applyFill="1" applyAlignment="1"/>
    <xf numFmtId="3" fontId="4" fillId="0" borderId="0" xfId="0" applyNumberFormat="1" applyFont="1" applyFill="1" applyAlignment="1">
      <alignment horizontal="center" vertical="top" wrapText="1"/>
    </xf>
    <xf numFmtId="0" fontId="4" fillId="0" borderId="0" xfId="0" applyFont="1" applyFill="1" applyAlignment="1">
      <alignment horizontal="left" vertical="top" wrapText="1"/>
    </xf>
    <xf numFmtId="0" fontId="9" fillId="0" borderId="0" xfId="0" applyFont="1" applyFill="1"/>
    <xf numFmtId="1" fontId="10" fillId="0" borderId="11" xfId="0" applyNumberFormat="1" applyFont="1" applyFill="1" applyBorder="1" applyAlignment="1">
      <alignment horizontal="center" vertical="center" textRotation="90" wrapText="1"/>
    </xf>
    <xf numFmtId="2" fontId="8" fillId="0" borderId="9" xfId="0" applyNumberFormat="1" applyFont="1" applyFill="1" applyBorder="1" applyAlignment="1">
      <alignment horizontal="center" wrapText="1"/>
    </xf>
    <xf numFmtId="0" fontId="8" fillId="0" borderId="9" xfId="0" applyFont="1" applyFill="1" applyBorder="1" applyAlignment="1">
      <alignment horizontal="center"/>
    </xf>
    <xf numFmtId="0" fontId="8" fillId="0" borderId="13" xfId="0" applyFont="1" applyFill="1" applyBorder="1" applyAlignment="1">
      <alignment horizontal="center"/>
    </xf>
    <xf numFmtId="0" fontId="4" fillId="0" borderId="0" xfId="0" applyFont="1" applyFill="1" applyAlignment="1">
      <alignment vertical="center"/>
    </xf>
    <xf numFmtId="0" fontId="11" fillId="0" borderId="2" xfId="0" applyFont="1" applyFill="1" applyBorder="1" applyAlignment="1">
      <alignment vertical="center"/>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2" fontId="12" fillId="0" borderId="3"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0" fontId="12" fillId="0" borderId="3" xfId="0" applyFont="1" applyFill="1" applyBorder="1" applyAlignment="1">
      <alignment vertical="center" wrapText="1"/>
    </xf>
    <xf numFmtId="3" fontId="12" fillId="0" borderId="1" xfId="6"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17" xfId="6" applyNumberFormat="1" applyFont="1" applyFill="1" applyBorder="1" applyAlignment="1">
      <alignment horizontal="center" vertical="center" wrapText="1"/>
    </xf>
    <xf numFmtId="0" fontId="13" fillId="0" borderId="0" xfId="0" applyFont="1" applyFill="1" applyAlignment="1">
      <alignment vertical="center"/>
    </xf>
    <xf numFmtId="0" fontId="11" fillId="0" borderId="8" xfId="0" applyFont="1" applyFill="1" applyBorder="1" applyAlignment="1">
      <alignment vertical="center"/>
    </xf>
    <xf numFmtId="3"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2" fontId="12" fillId="0" borderId="9"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64" fontId="12" fillId="0" borderId="9" xfId="0" applyNumberFormat="1" applyFont="1" applyFill="1" applyBorder="1" applyAlignment="1">
      <alignment horizontal="center" vertical="center" wrapText="1"/>
    </xf>
    <xf numFmtId="0" fontId="12" fillId="0" borderId="9" xfId="0" applyFont="1" applyFill="1" applyBorder="1" applyAlignment="1">
      <alignment vertical="center" wrapText="1"/>
    </xf>
    <xf numFmtId="0" fontId="14" fillId="0" borderId="2" xfId="0" applyFont="1" applyFill="1" applyBorder="1" applyAlignment="1">
      <alignment vertical="center"/>
    </xf>
    <xf numFmtId="165" fontId="12" fillId="0" borderId="3" xfId="0" applyNumberFormat="1" applyFont="1" applyFill="1" applyBorder="1" applyAlignment="1">
      <alignment horizontal="center" vertical="center" wrapText="1"/>
    </xf>
    <xf numFmtId="2" fontId="12" fillId="0" borderId="3" xfId="0" applyNumberFormat="1" applyFont="1" applyFill="1" applyBorder="1" applyAlignment="1">
      <alignment vertical="center" wrapText="1"/>
    </xf>
    <xf numFmtId="0" fontId="14" fillId="0" borderId="18" xfId="0" applyFont="1" applyFill="1" applyBorder="1" applyAlignment="1">
      <alignment vertical="center"/>
    </xf>
    <xf numFmtId="0" fontId="12"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4" fillId="0" borderId="8" xfId="0" applyFont="1" applyFill="1" applyBorder="1" applyAlignment="1">
      <alignment vertical="center"/>
    </xf>
    <xf numFmtId="0" fontId="13" fillId="0" borderId="0" xfId="0" applyFont="1" applyFill="1" applyBorder="1" applyAlignment="1">
      <alignment vertical="center"/>
    </xf>
    <xf numFmtId="3" fontId="12" fillId="0" borderId="3" xfId="0" applyNumberFormat="1" applyFont="1" applyFill="1" applyBorder="1" applyAlignment="1">
      <alignment horizontal="right" vertical="center" wrapText="1" indent="1"/>
    </xf>
    <xf numFmtId="3" fontId="12" fillId="0" borderId="1" xfId="0" applyNumberFormat="1" applyFont="1" applyFill="1" applyBorder="1" applyAlignment="1">
      <alignment horizontal="right" vertical="center" wrapText="1" indent="1"/>
    </xf>
    <xf numFmtId="0" fontId="13" fillId="0" borderId="1" xfId="0" applyFont="1" applyFill="1" applyBorder="1" applyAlignment="1">
      <alignment vertical="center"/>
    </xf>
    <xf numFmtId="0" fontId="13" fillId="0" borderId="17" xfId="0" applyFont="1" applyFill="1" applyBorder="1" applyAlignment="1">
      <alignment vertical="center"/>
    </xf>
    <xf numFmtId="0" fontId="14" fillId="0" borderId="21" xfId="0" applyFont="1" applyFill="1" applyBorder="1" applyAlignment="1">
      <alignment vertical="center"/>
    </xf>
    <xf numFmtId="3" fontId="12" fillId="0" borderId="22" xfId="0" applyNumberFormat="1" applyFont="1" applyFill="1" applyBorder="1" applyAlignment="1">
      <alignment horizontal="right" vertical="center" wrapText="1" indent="1"/>
    </xf>
    <xf numFmtId="0" fontId="12" fillId="0" borderId="22" xfId="0" applyFont="1" applyFill="1" applyBorder="1" applyAlignment="1">
      <alignment horizontal="center" vertical="center" wrapText="1"/>
    </xf>
    <xf numFmtId="3" fontId="12" fillId="0" borderId="22" xfId="0" applyNumberFormat="1" applyFont="1" applyFill="1" applyBorder="1" applyAlignment="1">
      <alignment horizontal="center" vertical="center" wrapText="1"/>
    </xf>
    <xf numFmtId="2" fontId="12" fillId="0" borderId="22"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64" fontId="12" fillId="0" borderId="22" xfId="0" applyNumberFormat="1" applyFont="1" applyFill="1" applyBorder="1" applyAlignment="1">
      <alignment horizontal="center" vertical="center" wrapText="1"/>
    </xf>
    <xf numFmtId="0" fontId="12" fillId="0" borderId="22" xfId="0" applyFont="1" applyFill="1" applyBorder="1" applyAlignment="1">
      <alignment vertical="center" wrapText="1"/>
    </xf>
    <xf numFmtId="0" fontId="13" fillId="0" borderId="22" xfId="0" applyFont="1" applyFill="1" applyBorder="1" applyAlignment="1">
      <alignment vertical="center"/>
    </xf>
    <xf numFmtId="0" fontId="13" fillId="0" borderId="23" xfId="0" applyFont="1" applyFill="1" applyBorder="1" applyAlignment="1">
      <alignment vertical="center"/>
    </xf>
    <xf numFmtId="0" fontId="11" fillId="0" borderId="18" xfId="0" applyFont="1" applyFill="1" applyBorder="1" applyAlignment="1">
      <alignment horizontal="left" vertical="center"/>
    </xf>
    <xf numFmtId="3" fontId="14" fillId="0" borderId="1" xfId="0" applyNumberFormat="1" applyFont="1" applyFill="1" applyBorder="1" applyAlignment="1">
      <alignment horizontal="right" vertical="center" indent="1"/>
    </xf>
    <xf numFmtId="0" fontId="12" fillId="0" borderId="1" xfId="4" applyFont="1" applyFill="1" applyBorder="1" applyAlignment="1">
      <alignment horizontal="center" vertical="center" wrapText="1"/>
    </xf>
    <xf numFmtId="3" fontId="12" fillId="0" borderId="1" xfId="4" applyNumberFormat="1" applyFont="1" applyFill="1" applyBorder="1" applyAlignment="1">
      <alignment horizontal="center" vertical="center" wrapText="1"/>
    </xf>
    <xf numFmtId="2" fontId="12" fillId="0" borderId="1" xfId="4" applyNumberFormat="1" applyFont="1" applyFill="1" applyBorder="1" applyAlignment="1">
      <alignment horizontal="center" vertical="center" wrapText="1"/>
    </xf>
    <xf numFmtId="1" fontId="12" fillId="0" borderId="1" xfId="4" applyNumberFormat="1" applyFont="1" applyFill="1" applyBorder="1" applyAlignment="1">
      <alignment horizontal="center" vertical="center" wrapText="1"/>
    </xf>
    <xf numFmtId="0" fontId="12" fillId="0" borderId="1" xfId="4" applyFont="1" applyFill="1" applyBorder="1" applyAlignment="1">
      <alignment vertical="center" wrapText="1"/>
    </xf>
    <xf numFmtId="3" fontId="14" fillId="0" borderId="9" xfId="0" applyNumberFormat="1" applyFont="1" applyFill="1" applyBorder="1" applyAlignment="1">
      <alignment horizontal="right" vertical="center" indent="1"/>
    </xf>
    <xf numFmtId="0" fontId="12" fillId="0" borderId="9" xfId="4" applyFont="1" applyFill="1" applyBorder="1" applyAlignment="1">
      <alignment horizontal="center" vertical="center" wrapText="1"/>
    </xf>
    <xf numFmtId="3" fontId="12" fillId="0" borderId="9" xfId="4" applyNumberFormat="1" applyFont="1" applyFill="1" applyBorder="1" applyAlignment="1">
      <alignment horizontal="center" vertical="center" wrapText="1"/>
    </xf>
    <xf numFmtId="2" fontId="12" fillId="0" borderId="9" xfId="4" applyNumberFormat="1" applyFont="1" applyFill="1" applyBorder="1" applyAlignment="1">
      <alignment horizontal="center" vertical="center" wrapText="1"/>
    </xf>
    <xf numFmtId="1" fontId="12" fillId="0" borderId="9" xfId="4" applyNumberFormat="1" applyFont="1" applyFill="1" applyBorder="1" applyAlignment="1">
      <alignment horizontal="center" vertical="center" wrapText="1"/>
    </xf>
    <xf numFmtId="0" fontId="12" fillId="0" borderId="9" xfId="4" applyFont="1" applyFill="1" applyBorder="1" applyAlignment="1">
      <alignment vertical="center" wrapText="1"/>
    </xf>
    <xf numFmtId="3" fontId="12" fillId="0" borderId="0" xfId="4" applyNumberFormat="1" applyFont="1" applyFill="1" applyBorder="1" applyAlignment="1">
      <alignment horizontal="left" vertical="center"/>
    </xf>
    <xf numFmtId="0" fontId="4" fillId="0" borderId="0" xfId="7" applyFont="1" applyFill="1" applyAlignment="1">
      <alignment horizontal="center" vertical="top" wrapText="1"/>
    </xf>
    <xf numFmtId="3" fontId="4" fillId="0" borderId="0" xfId="7" applyNumberFormat="1" applyFont="1" applyFill="1" applyAlignment="1">
      <alignment horizontal="center" vertical="top" wrapText="1"/>
    </xf>
    <xf numFmtId="2" fontId="4" fillId="0" borderId="0" xfId="7" applyNumberFormat="1" applyFont="1" applyFill="1" applyAlignment="1">
      <alignment horizontal="center" vertical="top" wrapText="1"/>
    </xf>
    <xf numFmtId="0" fontId="4" fillId="0" borderId="0" xfId="7" applyFont="1" applyFill="1" applyAlignment="1">
      <alignment horizontal="left" vertical="justify" wrapText="1"/>
    </xf>
    <xf numFmtId="0" fontId="4" fillId="0" borderId="0" xfId="7" applyFont="1" applyFill="1"/>
    <xf numFmtId="0" fontId="16" fillId="0" borderId="0" xfId="7" applyFont="1" applyFill="1" applyBorder="1" applyAlignment="1"/>
    <xf numFmtId="0" fontId="17" fillId="0" borderId="0" xfId="7" applyFont="1" applyFill="1"/>
    <xf numFmtId="0" fontId="18" fillId="0" borderId="0" xfId="7" applyFont="1" applyFill="1"/>
    <xf numFmtId="0" fontId="17" fillId="0" borderId="0" xfId="7" applyFont="1" applyFill="1" applyAlignment="1"/>
    <xf numFmtId="0" fontId="15" fillId="0" borderId="0" xfId="7" applyFill="1"/>
    <xf numFmtId="0" fontId="6" fillId="0" borderId="0" xfId="7" applyFont="1" applyFill="1"/>
    <xf numFmtId="0" fontId="16" fillId="0" borderId="0" xfId="7" applyFont="1" applyFill="1" applyBorder="1" applyAlignment="1">
      <alignment horizontal="right"/>
    </xf>
    <xf numFmtId="3" fontId="12" fillId="0" borderId="3" xfId="6" applyNumberFormat="1" applyFont="1" applyFill="1" applyBorder="1" applyAlignment="1">
      <alignment horizontal="center" vertical="center" wrapText="1"/>
    </xf>
    <xf numFmtId="3" fontId="12" fillId="0" borderId="7" xfId="6" applyNumberFormat="1" applyFont="1" applyFill="1" applyBorder="1" applyAlignment="1">
      <alignment horizontal="center" vertical="center" wrapText="1"/>
    </xf>
    <xf numFmtId="3" fontId="12" fillId="0" borderId="9" xfId="6" applyNumberFormat="1" applyFont="1" applyFill="1" applyBorder="1" applyAlignment="1">
      <alignment horizontal="center" vertical="center" wrapText="1"/>
    </xf>
    <xf numFmtId="3" fontId="12" fillId="0" borderId="13" xfId="6" applyNumberFormat="1" applyFont="1" applyFill="1" applyBorder="1" applyAlignment="1">
      <alignment horizontal="center" vertical="center" wrapText="1"/>
    </xf>
    <xf numFmtId="0" fontId="14" fillId="0" borderId="19" xfId="0" applyFont="1" applyFill="1" applyBorder="1" applyAlignment="1">
      <alignment vertical="center"/>
    </xf>
    <xf numFmtId="3" fontId="12" fillId="0" borderId="1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2" fontId="12" fillId="0" borderId="11" xfId="0" applyNumberFormat="1"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7" fillId="0" borderId="0" xfId="5" applyFont="1" applyFill="1" applyBorder="1" applyAlignment="1">
      <alignment horizontal="center"/>
    </xf>
    <xf numFmtId="0" fontId="19" fillId="0" borderId="0" xfId="4" applyFont="1" applyFill="1" applyAlignment="1">
      <alignment vertical="center"/>
    </xf>
    <xf numFmtId="0" fontId="5" fillId="0" borderId="0" xfId="7" applyFont="1" applyFill="1" applyAlignment="1">
      <alignment horizontal="right" vertical="top" wrapText="1" indent="1"/>
    </xf>
    <xf numFmtId="0" fontId="5" fillId="0" borderId="0" xfId="7" applyFont="1" applyFill="1"/>
    <xf numFmtId="0" fontId="5" fillId="0" borderId="0" xfId="7" applyFont="1" applyFill="1" applyAlignment="1">
      <alignment horizontal="center" vertical="top" wrapText="1"/>
    </xf>
    <xf numFmtId="3" fontId="5" fillId="0" borderId="0" xfId="7" applyNumberFormat="1" applyFont="1" applyFill="1" applyAlignment="1">
      <alignment horizontal="center" vertical="top" wrapText="1"/>
    </xf>
    <xf numFmtId="0" fontId="5" fillId="0" borderId="0" xfId="7" applyFont="1" applyFill="1" applyAlignment="1">
      <alignment horizontal="left" vertical="top" wrapText="1"/>
    </xf>
    <xf numFmtId="0" fontId="20" fillId="0" borderId="0" xfId="7" applyFont="1" applyFill="1" applyAlignment="1">
      <alignment horizontal="left"/>
    </xf>
    <xf numFmtId="0" fontId="22" fillId="0" borderId="0" xfId="7" applyFont="1" applyFill="1" applyAlignment="1">
      <alignment horizontal="left"/>
    </xf>
    <xf numFmtId="0" fontId="23" fillId="0" borderId="0" xfId="7" applyFont="1" applyFill="1" applyBorder="1"/>
    <xf numFmtId="0" fontId="23" fillId="0" borderId="0" xfId="7" applyFont="1" applyFill="1" applyBorder="1" applyAlignment="1">
      <alignment horizontal="left" indent="1"/>
    </xf>
    <xf numFmtId="3" fontId="22" fillId="0" borderId="0" xfId="8" applyNumberFormat="1" applyFont="1" applyFill="1" applyBorder="1" applyAlignment="1">
      <alignment horizontal="center" vertical="center" wrapText="1"/>
    </xf>
    <xf numFmtId="4" fontId="22" fillId="0" borderId="0" xfId="8" applyNumberFormat="1" applyFont="1" applyFill="1" applyBorder="1" applyAlignment="1">
      <alignment horizontal="center" vertical="center" wrapText="1"/>
    </xf>
    <xf numFmtId="0" fontId="5" fillId="0" borderId="0" xfId="7" applyFont="1" applyFill="1" applyAlignment="1">
      <alignment horizontal="left"/>
    </xf>
    <xf numFmtId="0" fontId="24" fillId="0" borderId="0" xfId="7" applyFont="1" applyFill="1" applyAlignment="1">
      <alignment horizontal="left"/>
    </xf>
    <xf numFmtId="3" fontId="24" fillId="0" borderId="0" xfId="8" applyNumberFormat="1" applyFont="1" applyFill="1" applyBorder="1" applyAlignment="1">
      <alignment horizontal="center" vertical="center" wrapText="1"/>
    </xf>
    <xf numFmtId="4" fontId="24" fillId="0" borderId="0" xfId="8" applyNumberFormat="1" applyFont="1" applyFill="1" applyBorder="1" applyAlignment="1">
      <alignment horizontal="center" vertical="center" wrapText="1"/>
    </xf>
    <xf numFmtId="0" fontId="7" fillId="0" borderId="0" xfId="5" applyFont="1" applyFill="1" applyBorder="1" applyAlignment="1">
      <alignment horizontal="left"/>
    </xf>
    <xf numFmtId="0" fontId="11" fillId="0" borderId="2" xfId="0" applyFont="1" applyFill="1" applyBorder="1" applyAlignment="1">
      <alignment horizontal="left" vertical="center"/>
    </xf>
    <xf numFmtId="3" fontId="14" fillId="0" borderId="3" xfId="0" applyNumberFormat="1" applyFont="1" applyFill="1" applyBorder="1" applyAlignment="1">
      <alignment horizontal="right" vertical="center" indent="1"/>
    </xf>
    <xf numFmtId="0" fontId="12" fillId="0" borderId="3" xfId="4" applyFont="1" applyFill="1" applyBorder="1" applyAlignment="1">
      <alignment horizontal="center" vertical="center" wrapText="1"/>
    </xf>
    <xf numFmtId="3" fontId="12" fillId="0" borderId="3" xfId="4" applyNumberFormat="1" applyFont="1" applyFill="1" applyBorder="1" applyAlignment="1">
      <alignment horizontal="center" vertical="center" wrapText="1"/>
    </xf>
    <xf numFmtId="2" fontId="12" fillId="0" borderId="3" xfId="4" applyNumberFormat="1" applyFont="1" applyFill="1" applyBorder="1" applyAlignment="1">
      <alignment horizontal="center" vertical="center" wrapText="1"/>
    </xf>
    <xf numFmtId="1" fontId="12" fillId="0" borderId="3" xfId="4" applyNumberFormat="1" applyFont="1" applyFill="1" applyBorder="1" applyAlignment="1">
      <alignment horizontal="center" vertical="center" wrapText="1"/>
    </xf>
    <xf numFmtId="0" fontId="12" fillId="0" borderId="3" xfId="4" applyFont="1" applyFill="1" applyBorder="1" applyAlignment="1">
      <alignment vertical="center" wrapText="1"/>
    </xf>
    <xf numFmtId="0" fontId="7" fillId="0" borderId="0" xfId="5" applyFont="1" applyFill="1" applyBorder="1" applyAlignment="1">
      <alignment horizontal="center"/>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8" fillId="0" borderId="4" xfId="0" applyFont="1" applyFill="1" applyBorder="1" applyAlignment="1">
      <alignment horizontal="center" textRotation="90" wrapText="1"/>
    </xf>
    <xf numFmtId="0" fontId="0" fillId="0" borderId="10" xfId="0" applyFill="1" applyBorder="1"/>
    <xf numFmtId="0" fontId="8" fillId="0" borderId="3" xfId="0" applyFont="1" applyFill="1" applyBorder="1" applyAlignment="1">
      <alignment horizontal="center" textRotation="90" wrapText="1"/>
    </xf>
    <xf numFmtId="0" fontId="8" fillId="0" borderId="9" xfId="0" applyFont="1" applyFill="1" applyBorder="1" applyAlignment="1">
      <alignment horizontal="center" textRotation="90"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2" fontId="8" fillId="0" borderId="2" xfId="0" applyNumberFormat="1" applyFont="1" applyFill="1" applyBorder="1" applyAlignment="1">
      <alignment horizontal="left" textRotation="90" wrapText="1"/>
    </xf>
    <xf numFmtId="0" fontId="0" fillId="0" borderId="8" xfId="0" applyFill="1" applyBorder="1" applyAlignment="1">
      <alignment horizontal="left" textRotation="90"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3" fontId="8" fillId="0" borderId="3" xfId="0" applyNumberFormat="1" applyFont="1" applyFill="1" applyBorder="1" applyAlignment="1">
      <alignment horizontal="center" textRotation="90" wrapText="1"/>
    </xf>
    <xf numFmtId="3" fontId="8" fillId="0" borderId="9" xfId="0" applyNumberFormat="1" applyFont="1" applyFill="1" applyBorder="1" applyAlignment="1">
      <alignment horizontal="center" textRotation="90" wrapText="1"/>
    </xf>
    <xf numFmtId="2" fontId="8" fillId="0" borderId="3" xfId="0" applyNumberFormat="1" applyFont="1" applyFill="1" applyBorder="1" applyAlignment="1">
      <alignment horizontal="center" textRotation="90" wrapText="1"/>
    </xf>
    <xf numFmtId="2" fontId="8" fillId="0" borderId="9" xfId="0" applyNumberFormat="1" applyFont="1" applyFill="1" applyBorder="1" applyAlignment="1">
      <alignment horizontal="center" textRotation="90" wrapText="1"/>
    </xf>
    <xf numFmtId="0" fontId="8" fillId="0" borderId="6" xfId="0" applyFont="1" applyFill="1" applyBorder="1" applyAlignment="1">
      <alignment horizontal="center" vertical="center" wrapText="1"/>
    </xf>
    <xf numFmtId="1" fontId="8" fillId="0" borderId="3" xfId="0" applyNumberFormat="1" applyFont="1" applyFill="1" applyBorder="1" applyAlignment="1">
      <alignment horizontal="center" textRotation="90" wrapText="1"/>
    </xf>
    <xf numFmtId="1" fontId="8" fillId="0" borderId="9" xfId="0" applyNumberFormat="1" applyFont="1" applyFill="1" applyBorder="1" applyAlignment="1">
      <alignment horizontal="center" textRotation="90" wrapText="1"/>
    </xf>
    <xf numFmtId="2" fontId="8" fillId="0" borderId="4" xfId="0" applyNumberFormat="1" applyFont="1" applyFill="1" applyBorder="1" applyAlignment="1">
      <alignment horizontal="center" textRotation="90" wrapText="1"/>
    </xf>
    <xf numFmtId="2" fontId="0" fillId="0" borderId="10" xfId="0" applyNumberFormat="1" applyFill="1" applyBorder="1"/>
    <xf numFmtId="164" fontId="8" fillId="0" borderId="4" xfId="0" applyNumberFormat="1" applyFont="1" applyFill="1" applyBorder="1" applyAlignment="1">
      <alignment horizontal="center" textRotation="90" wrapText="1"/>
    </xf>
    <xf numFmtId="164" fontId="0" fillId="0" borderId="10" xfId="0" applyNumberFormat="1" applyFill="1" applyBorder="1"/>
    <xf numFmtId="2" fontId="8" fillId="0" borderId="3" xfId="0" applyNumberFormat="1" applyFont="1" applyFill="1" applyBorder="1" applyAlignment="1">
      <alignment horizontal="center" wrapText="1"/>
    </xf>
    <xf numFmtId="2" fontId="8" fillId="0" borderId="7" xfId="0" applyNumberFormat="1" applyFont="1" applyFill="1" applyBorder="1" applyAlignment="1">
      <alignment horizont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cellXfs>
  <cellStyles count="9">
    <cellStyle name="Обычный" xfId="0" builtinId="0"/>
    <cellStyle name="Обычный 2" xfId="7"/>
    <cellStyle name="Обычный 2 2" xfId="1"/>
    <cellStyle name="Обычный 3" xfId="5"/>
    <cellStyle name="Обычный 4" xfId="2"/>
    <cellStyle name="Обычный 5 2" xfId="6"/>
    <cellStyle name="Обычный_доп81 перечень Евро-3" xfId="4"/>
    <cellStyle name="Процентный 2 2" xfId="3"/>
    <cellStyle name="Финансовый_Лист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topLeftCell="A7" workbookViewId="0">
      <selection activeCell="A18" sqref="A18:S18"/>
    </sheetView>
  </sheetViews>
  <sheetFormatPr defaultRowHeight="12.75" x14ac:dyDescent="0.2"/>
  <cols>
    <col min="1" max="1" width="18" style="9" customWidth="1"/>
    <col min="2" max="2" width="12.5703125" style="8" customWidth="1"/>
    <col min="3" max="3" width="4.7109375" style="1" customWidth="1"/>
    <col min="4" max="4" width="4.7109375" style="8" customWidth="1"/>
    <col min="5" max="5" width="6.28515625" style="5" customWidth="1"/>
    <col min="6" max="7" width="6.42578125" style="4" customWidth="1"/>
    <col min="8" max="8" width="6.85546875" style="4" customWidth="1"/>
    <col min="9" max="9" width="5.140625" style="5" customWidth="1"/>
    <col min="10" max="10" width="7.42578125" style="6" customWidth="1"/>
    <col min="11" max="11" width="8.85546875" style="1" customWidth="1"/>
    <col min="12" max="12" width="10.85546875" style="1" bestFit="1" customWidth="1"/>
    <col min="13" max="13" width="8.28515625" style="1" customWidth="1"/>
    <col min="14" max="14" width="9.5703125" style="1" customWidth="1"/>
    <col min="15" max="15" width="53.85546875" style="2" customWidth="1"/>
    <col min="16" max="16" width="13.42578125" style="3" customWidth="1"/>
    <col min="17" max="17" width="12.42578125" style="3" customWidth="1"/>
    <col min="18" max="18" width="11.5703125" style="3" customWidth="1"/>
    <col min="19" max="19" width="16.42578125" style="3" customWidth="1"/>
    <col min="20" max="16384" width="9.140625" style="3"/>
  </cols>
  <sheetData>
    <row r="1" spans="1:19" ht="18.75" x14ac:dyDescent="0.2">
      <c r="P1" s="99" t="s">
        <v>96</v>
      </c>
    </row>
    <row r="2" spans="1:19" ht="18.75" x14ac:dyDescent="0.2">
      <c r="P2" s="99" t="s">
        <v>97</v>
      </c>
    </row>
    <row r="3" spans="1:19" ht="18.75" x14ac:dyDescent="0.2">
      <c r="P3" s="99" t="s">
        <v>98</v>
      </c>
    </row>
    <row r="4" spans="1:19" ht="18.75" x14ac:dyDescent="0.2">
      <c r="P4" s="99"/>
    </row>
    <row r="5" spans="1:19" ht="18.75" x14ac:dyDescent="0.2">
      <c r="P5" s="99" t="s">
        <v>99</v>
      </c>
    </row>
    <row r="7" spans="1:19" s="79" customFormat="1" ht="15.75" x14ac:dyDescent="0.25">
      <c r="A7" s="123" t="s">
        <v>0</v>
      </c>
      <c r="B7" s="123"/>
      <c r="C7" s="123"/>
      <c r="D7" s="123"/>
      <c r="E7" s="123"/>
      <c r="F7" s="123"/>
      <c r="G7" s="123"/>
      <c r="H7" s="123"/>
      <c r="I7" s="123"/>
      <c r="J7" s="123"/>
      <c r="K7" s="123"/>
      <c r="L7" s="123"/>
      <c r="M7" s="123"/>
      <c r="N7" s="123"/>
      <c r="O7" s="123"/>
      <c r="P7" s="123"/>
      <c r="Q7" s="123"/>
      <c r="R7" s="123"/>
      <c r="S7" s="123"/>
    </row>
    <row r="8" spans="1:19" s="79" customFormat="1" ht="15.75" x14ac:dyDescent="0.25">
      <c r="A8" s="123" t="s">
        <v>104</v>
      </c>
      <c r="B8" s="123"/>
      <c r="C8" s="123"/>
      <c r="D8" s="123"/>
      <c r="E8" s="123"/>
      <c r="F8" s="123"/>
      <c r="G8" s="123"/>
      <c r="H8" s="123"/>
      <c r="I8" s="123"/>
      <c r="J8" s="123"/>
      <c r="K8" s="123"/>
      <c r="L8" s="123"/>
      <c r="M8" s="123"/>
      <c r="N8" s="123"/>
      <c r="O8" s="123"/>
      <c r="P8" s="123"/>
      <c r="Q8" s="123"/>
      <c r="R8" s="123"/>
      <c r="S8" s="123"/>
    </row>
    <row r="9" spans="1:19" s="79" customFormat="1" ht="15.75" x14ac:dyDescent="0.25">
      <c r="A9" s="123" t="s">
        <v>1</v>
      </c>
      <c r="B9" s="123"/>
      <c r="C9" s="123"/>
      <c r="D9" s="123"/>
      <c r="E9" s="123"/>
      <c r="F9" s="123"/>
      <c r="G9" s="123"/>
      <c r="H9" s="123"/>
      <c r="I9" s="123"/>
      <c r="J9" s="123"/>
      <c r="K9" s="123"/>
      <c r="L9" s="123"/>
      <c r="M9" s="123"/>
      <c r="N9" s="123"/>
      <c r="O9" s="123"/>
      <c r="P9" s="123"/>
      <c r="Q9" s="123"/>
      <c r="R9" s="123"/>
      <c r="S9" s="123"/>
    </row>
    <row r="10" spans="1:19" s="79" customFormat="1" ht="15.75" x14ac:dyDescent="0.25">
      <c r="A10" s="98"/>
      <c r="B10" s="98"/>
      <c r="C10" s="98"/>
      <c r="D10" s="98"/>
      <c r="E10" s="98"/>
      <c r="F10" s="98"/>
      <c r="G10" s="98"/>
      <c r="H10" s="98"/>
      <c r="I10" s="98"/>
      <c r="J10" s="98"/>
      <c r="K10" s="98"/>
      <c r="L10" s="98"/>
      <c r="M10" s="98"/>
      <c r="N10" s="98"/>
      <c r="O10" s="98"/>
      <c r="P10" s="98"/>
      <c r="Q10" s="98"/>
    </row>
    <row r="11" spans="1:19" s="101" customFormat="1" x14ac:dyDescent="0.2">
      <c r="A11" s="104"/>
      <c r="B11" s="100"/>
      <c r="C11" s="102"/>
      <c r="D11" s="103"/>
      <c r="E11" s="102"/>
      <c r="F11" s="102"/>
      <c r="G11" s="102"/>
      <c r="H11" s="102"/>
      <c r="I11" s="102"/>
      <c r="J11" s="102"/>
      <c r="K11" s="102"/>
      <c r="L11" s="102"/>
      <c r="M11" s="102"/>
      <c r="N11" s="102"/>
      <c r="P11" s="102"/>
      <c r="Q11" s="102"/>
    </row>
    <row r="12" spans="1:19" s="109" customFormat="1" ht="15.75" x14ac:dyDescent="0.25">
      <c r="A12" s="105" t="s">
        <v>100</v>
      </c>
      <c r="B12" s="106"/>
      <c r="C12" s="106"/>
      <c r="D12" s="106"/>
      <c r="E12" s="106"/>
      <c r="F12" s="106"/>
      <c r="G12" s="106"/>
      <c r="H12" s="106"/>
      <c r="I12" s="107"/>
      <c r="J12" s="107"/>
      <c r="K12" s="108"/>
      <c r="M12" s="110"/>
      <c r="P12" s="106"/>
      <c r="Q12" s="106"/>
    </row>
    <row r="13" spans="1:19" s="113" customFormat="1" ht="15.75" x14ac:dyDescent="0.25">
      <c r="A13" s="111" t="s">
        <v>101</v>
      </c>
      <c r="B13" s="112"/>
      <c r="C13" s="112"/>
      <c r="D13" s="112"/>
      <c r="E13" s="112"/>
      <c r="F13" s="112"/>
      <c r="G13" s="112"/>
      <c r="H13" s="112"/>
      <c r="I13" s="107"/>
      <c r="J13" s="107"/>
      <c r="K13" s="108"/>
      <c r="M13" s="114"/>
      <c r="P13" s="112"/>
      <c r="Q13" s="112"/>
    </row>
    <row r="14" spans="1:19" s="79" customFormat="1" ht="15.75" x14ac:dyDescent="0.25">
      <c r="A14" s="111" t="s">
        <v>102</v>
      </c>
      <c r="B14" s="98"/>
      <c r="C14" s="98"/>
      <c r="D14" s="98"/>
      <c r="E14" s="98"/>
      <c r="F14" s="98"/>
      <c r="G14" s="98"/>
      <c r="H14" s="98"/>
      <c r="I14" s="98"/>
      <c r="J14" s="98"/>
      <c r="K14" s="98"/>
      <c r="L14" s="98"/>
      <c r="M14" s="98"/>
      <c r="N14" s="98"/>
      <c r="O14" s="98"/>
      <c r="Q14" s="98"/>
    </row>
    <row r="15" spans="1:19" ht="16.5" thickBot="1" x14ac:dyDescent="0.3">
      <c r="P15" s="115" t="s">
        <v>103</v>
      </c>
    </row>
    <row r="16" spans="1:19" s="10" customFormat="1" ht="43.5" customHeight="1" thickBot="1" x14ac:dyDescent="0.25">
      <c r="A16" s="135" t="s">
        <v>2</v>
      </c>
      <c r="B16" s="137" t="s">
        <v>105</v>
      </c>
      <c r="C16" s="129" t="s">
        <v>3</v>
      </c>
      <c r="D16" s="139" t="s">
        <v>4</v>
      </c>
      <c r="E16" s="141" t="s">
        <v>5</v>
      </c>
      <c r="F16" s="131" t="s">
        <v>6</v>
      </c>
      <c r="G16" s="143"/>
      <c r="H16" s="144" t="s">
        <v>7</v>
      </c>
      <c r="I16" s="146" t="s">
        <v>8</v>
      </c>
      <c r="J16" s="148" t="s">
        <v>9</v>
      </c>
      <c r="K16" s="127" t="s">
        <v>10</v>
      </c>
      <c r="L16" s="129" t="s">
        <v>11</v>
      </c>
      <c r="M16" s="129" t="s">
        <v>12</v>
      </c>
      <c r="N16" s="129" t="s">
        <v>13</v>
      </c>
      <c r="O16" s="131" t="s">
        <v>14</v>
      </c>
      <c r="P16" s="133" t="s">
        <v>15</v>
      </c>
      <c r="Q16" s="150" t="s">
        <v>16</v>
      </c>
      <c r="R16" s="150"/>
      <c r="S16" s="151"/>
    </row>
    <row r="17" spans="1:19" s="10" customFormat="1" ht="45.75" customHeight="1" thickBot="1" x14ac:dyDescent="0.25">
      <c r="A17" s="136"/>
      <c r="B17" s="138"/>
      <c r="C17" s="130"/>
      <c r="D17" s="140"/>
      <c r="E17" s="142"/>
      <c r="F17" s="11" t="s">
        <v>17</v>
      </c>
      <c r="G17" s="11" t="s">
        <v>18</v>
      </c>
      <c r="H17" s="145"/>
      <c r="I17" s="147"/>
      <c r="J17" s="149"/>
      <c r="K17" s="128"/>
      <c r="L17" s="130"/>
      <c r="M17" s="130"/>
      <c r="N17" s="130"/>
      <c r="O17" s="132"/>
      <c r="P17" s="134"/>
      <c r="Q17" s="12" t="s">
        <v>19</v>
      </c>
      <c r="R17" s="13" t="s">
        <v>20</v>
      </c>
      <c r="S17" s="14" t="s">
        <v>21</v>
      </c>
    </row>
    <row r="18" spans="1:19" s="15" customFormat="1" ht="13.5" thickBot="1" x14ac:dyDescent="0.3">
      <c r="A18" s="152" t="s">
        <v>22</v>
      </c>
      <c r="B18" s="153"/>
      <c r="C18" s="153"/>
      <c r="D18" s="153"/>
      <c r="E18" s="153"/>
      <c r="F18" s="153"/>
      <c r="G18" s="153"/>
      <c r="H18" s="153"/>
      <c r="I18" s="153"/>
      <c r="J18" s="153"/>
      <c r="K18" s="153"/>
      <c r="L18" s="153"/>
      <c r="M18" s="153"/>
      <c r="N18" s="153"/>
      <c r="O18" s="153"/>
      <c r="P18" s="153"/>
      <c r="Q18" s="153"/>
      <c r="R18" s="153"/>
      <c r="S18" s="154"/>
    </row>
    <row r="19" spans="1:19" s="26" customFormat="1" ht="76.5" x14ac:dyDescent="0.25">
      <c r="A19" s="16" t="s">
        <v>23</v>
      </c>
      <c r="B19" s="17">
        <v>5230000</v>
      </c>
      <c r="C19" s="18" t="s">
        <v>24</v>
      </c>
      <c r="D19" s="17">
        <v>2</v>
      </c>
      <c r="E19" s="19">
        <v>14.5</v>
      </c>
      <c r="F19" s="20">
        <v>401</v>
      </c>
      <c r="G19" s="20">
        <v>401</v>
      </c>
      <c r="H19" s="20" t="s">
        <v>25</v>
      </c>
      <c r="I19" s="19">
        <v>3.7269999999999999</v>
      </c>
      <c r="J19" s="21">
        <v>48.36</v>
      </c>
      <c r="K19" s="18">
        <v>1</v>
      </c>
      <c r="L19" s="18" t="s">
        <v>26</v>
      </c>
      <c r="M19" s="18">
        <v>400</v>
      </c>
      <c r="N19" s="18" t="s">
        <v>27</v>
      </c>
      <c r="O19" s="22" t="s">
        <v>28</v>
      </c>
      <c r="P19" s="23">
        <v>26000</v>
      </c>
      <c r="Q19" s="23">
        <v>1928650</v>
      </c>
      <c r="R19" s="24">
        <f t="shared" ref="R19:R20" si="0">Q19*12%</f>
        <v>231438</v>
      </c>
      <c r="S19" s="25">
        <f t="shared" ref="S19:S20" si="1">Q19+R19</f>
        <v>2160088</v>
      </c>
    </row>
    <row r="20" spans="1:19" s="26" customFormat="1" ht="77.25" thickBot="1" x14ac:dyDescent="0.3">
      <c r="A20" s="27" t="s">
        <v>29</v>
      </c>
      <c r="B20" s="28">
        <v>5197000</v>
      </c>
      <c r="C20" s="29" t="s">
        <v>24</v>
      </c>
      <c r="D20" s="28">
        <v>2</v>
      </c>
      <c r="E20" s="30">
        <v>14.5</v>
      </c>
      <c r="F20" s="31">
        <v>401</v>
      </c>
      <c r="G20" s="31">
        <v>401</v>
      </c>
      <c r="H20" s="31" t="s">
        <v>25</v>
      </c>
      <c r="I20" s="30">
        <v>3.7</v>
      </c>
      <c r="J20" s="32">
        <v>48.36</v>
      </c>
      <c r="K20" s="29">
        <v>1</v>
      </c>
      <c r="L20" s="29" t="s">
        <v>26</v>
      </c>
      <c r="M20" s="29">
        <v>400</v>
      </c>
      <c r="N20" s="29" t="s">
        <v>27</v>
      </c>
      <c r="O20" s="33" t="s">
        <v>30</v>
      </c>
      <c r="P20" s="23">
        <v>26000</v>
      </c>
      <c r="Q20" s="23">
        <v>1928650</v>
      </c>
      <c r="R20" s="24">
        <f t="shared" si="0"/>
        <v>231438</v>
      </c>
      <c r="S20" s="25">
        <f t="shared" si="1"/>
        <v>2160088</v>
      </c>
    </row>
    <row r="21" spans="1:19" s="26" customFormat="1" ht="13.5" thickBot="1" x14ac:dyDescent="0.3">
      <c r="A21" s="155" t="s">
        <v>31</v>
      </c>
      <c r="B21" s="156"/>
      <c r="C21" s="156"/>
      <c r="D21" s="156"/>
      <c r="E21" s="156"/>
      <c r="F21" s="156"/>
      <c r="G21" s="156"/>
      <c r="H21" s="156"/>
      <c r="I21" s="156"/>
      <c r="J21" s="156"/>
      <c r="K21" s="156"/>
      <c r="L21" s="156"/>
      <c r="M21" s="156"/>
      <c r="N21" s="156"/>
      <c r="O21" s="156"/>
      <c r="P21" s="156"/>
      <c r="Q21" s="156"/>
      <c r="R21" s="156"/>
      <c r="S21" s="157"/>
    </row>
    <row r="22" spans="1:19" s="15" customFormat="1" ht="76.5" x14ac:dyDescent="0.25">
      <c r="A22" s="34" t="s">
        <v>32</v>
      </c>
      <c r="B22" s="17">
        <v>4283000</v>
      </c>
      <c r="C22" s="18" t="s">
        <v>33</v>
      </c>
      <c r="D22" s="17">
        <v>2</v>
      </c>
      <c r="E22" s="19">
        <v>10.55</v>
      </c>
      <c r="F22" s="20">
        <v>428</v>
      </c>
      <c r="G22" s="20">
        <v>428</v>
      </c>
      <c r="H22" s="20" t="s">
        <v>25</v>
      </c>
      <c r="I22" s="35">
        <v>3.0760000000000001</v>
      </c>
      <c r="J22" s="21" t="s">
        <v>34</v>
      </c>
      <c r="K22" s="20">
        <v>1</v>
      </c>
      <c r="L22" s="19" t="s">
        <v>35</v>
      </c>
      <c r="M22" s="19" t="s">
        <v>36</v>
      </c>
      <c r="N22" s="20">
        <v>1150</v>
      </c>
      <c r="O22" s="36" t="s">
        <v>37</v>
      </c>
      <c r="P22" s="87">
        <v>18600</v>
      </c>
      <c r="Q22" s="87">
        <v>1247950</v>
      </c>
      <c r="R22" s="17">
        <f>Q22*12%</f>
        <v>149754</v>
      </c>
      <c r="S22" s="88">
        <f t="shared" ref="S22:S29" si="2">Q22+R22</f>
        <v>1397704</v>
      </c>
    </row>
    <row r="23" spans="1:19" s="15" customFormat="1" ht="76.5" x14ac:dyDescent="0.25">
      <c r="A23" s="37" t="s">
        <v>38</v>
      </c>
      <c r="B23" s="24">
        <v>4348000</v>
      </c>
      <c r="C23" s="38" t="s">
        <v>33</v>
      </c>
      <c r="D23" s="24">
        <v>2</v>
      </c>
      <c r="E23" s="39">
        <v>10.55</v>
      </c>
      <c r="F23" s="40">
        <v>428</v>
      </c>
      <c r="G23" s="40">
        <v>428</v>
      </c>
      <c r="H23" s="40" t="s">
        <v>39</v>
      </c>
      <c r="I23" s="41">
        <v>3.0760000000000001</v>
      </c>
      <c r="J23" s="42" t="s">
        <v>34</v>
      </c>
      <c r="K23" s="40">
        <v>1</v>
      </c>
      <c r="L23" s="39" t="s">
        <v>35</v>
      </c>
      <c r="M23" s="39" t="s">
        <v>36</v>
      </c>
      <c r="N23" s="40">
        <v>1150</v>
      </c>
      <c r="O23" s="43" t="s">
        <v>40</v>
      </c>
      <c r="P23" s="23">
        <v>18600</v>
      </c>
      <c r="Q23" s="23">
        <v>1247950</v>
      </c>
      <c r="R23" s="24">
        <f>Q23*12%</f>
        <v>149754</v>
      </c>
      <c r="S23" s="25">
        <f t="shared" si="2"/>
        <v>1397704</v>
      </c>
    </row>
    <row r="24" spans="1:19" s="15" customFormat="1" ht="102" x14ac:dyDescent="0.25">
      <c r="A24" s="37" t="s">
        <v>41</v>
      </c>
      <c r="B24" s="24">
        <v>4104000</v>
      </c>
      <c r="C24" s="38" t="s">
        <v>33</v>
      </c>
      <c r="D24" s="24">
        <v>2</v>
      </c>
      <c r="E24" s="39">
        <v>11.05</v>
      </c>
      <c r="F24" s="40">
        <v>401</v>
      </c>
      <c r="G24" s="40">
        <v>401</v>
      </c>
      <c r="H24" s="40" t="s">
        <v>25</v>
      </c>
      <c r="I24" s="41">
        <v>3.0760000000000001</v>
      </c>
      <c r="J24" s="42" t="s">
        <v>34</v>
      </c>
      <c r="K24" s="40">
        <v>1</v>
      </c>
      <c r="L24" s="39" t="s">
        <v>35</v>
      </c>
      <c r="M24" s="39">
        <v>400</v>
      </c>
      <c r="N24" s="40">
        <v>1150</v>
      </c>
      <c r="O24" s="43" t="s">
        <v>42</v>
      </c>
      <c r="P24" s="23">
        <v>18600</v>
      </c>
      <c r="Q24" s="23">
        <v>1247950</v>
      </c>
      <c r="R24" s="24">
        <f>Q24*12%</f>
        <v>149754</v>
      </c>
      <c r="S24" s="25">
        <f t="shared" si="2"/>
        <v>1397704</v>
      </c>
    </row>
    <row r="25" spans="1:19" s="15" customFormat="1" ht="76.5" x14ac:dyDescent="0.25">
      <c r="A25" s="37" t="s">
        <v>43</v>
      </c>
      <c r="B25" s="24">
        <v>4179000</v>
      </c>
      <c r="C25" s="38" t="s">
        <v>33</v>
      </c>
      <c r="D25" s="24">
        <v>2</v>
      </c>
      <c r="E25" s="39">
        <v>10.55</v>
      </c>
      <c r="F25" s="40">
        <v>401</v>
      </c>
      <c r="G25" s="40">
        <v>401</v>
      </c>
      <c r="H25" s="40" t="s">
        <v>39</v>
      </c>
      <c r="I25" s="41">
        <v>3.0760000000000001</v>
      </c>
      <c r="J25" s="42" t="s">
        <v>34</v>
      </c>
      <c r="K25" s="40">
        <v>1</v>
      </c>
      <c r="L25" s="39" t="s">
        <v>35</v>
      </c>
      <c r="M25" s="39" t="s">
        <v>36</v>
      </c>
      <c r="N25" s="40">
        <v>1150</v>
      </c>
      <c r="O25" s="43" t="s">
        <v>44</v>
      </c>
      <c r="P25" s="23">
        <v>18600</v>
      </c>
      <c r="Q25" s="23">
        <v>1247950</v>
      </c>
      <c r="R25" s="24">
        <f t="shared" ref="R25:R29" si="3">Q25*12%</f>
        <v>149754</v>
      </c>
      <c r="S25" s="25">
        <f t="shared" si="2"/>
        <v>1397704</v>
      </c>
    </row>
    <row r="26" spans="1:19" s="15" customFormat="1" ht="76.5" x14ac:dyDescent="0.25">
      <c r="A26" s="37" t="s">
        <v>45</v>
      </c>
      <c r="B26" s="24">
        <v>3925000</v>
      </c>
      <c r="C26" s="38" t="s">
        <v>33</v>
      </c>
      <c r="D26" s="24">
        <v>2</v>
      </c>
      <c r="E26" s="39">
        <v>10.55</v>
      </c>
      <c r="F26" s="40">
        <v>401</v>
      </c>
      <c r="G26" s="40">
        <v>401</v>
      </c>
      <c r="H26" s="40" t="s">
        <v>25</v>
      </c>
      <c r="I26" s="41">
        <v>3.0760000000000001</v>
      </c>
      <c r="J26" s="42" t="s">
        <v>34</v>
      </c>
      <c r="K26" s="40">
        <v>1</v>
      </c>
      <c r="L26" s="39" t="s">
        <v>35</v>
      </c>
      <c r="M26" s="39" t="s">
        <v>36</v>
      </c>
      <c r="N26" s="40">
        <v>1150</v>
      </c>
      <c r="O26" s="43" t="s">
        <v>46</v>
      </c>
      <c r="P26" s="23">
        <v>18600</v>
      </c>
      <c r="Q26" s="23">
        <v>1247950</v>
      </c>
      <c r="R26" s="24">
        <f t="shared" si="3"/>
        <v>149754</v>
      </c>
      <c r="S26" s="25">
        <f t="shared" si="2"/>
        <v>1397704</v>
      </c>
    </row>
    <row r="27" spans="1:19" s="15" customFormat="1" ht="76.5" x14ac:dyDescent="0.25">
      <c r="A27" s="37" t="s">
        <v>47</v>
      </c>
      <c r="B27" s="24">
        <v>3925000</v>
      </c>
      <c r="C27" s="38" t="s">
        <v>33</v>
      </c>
      <c r="D27" s="24">
        <v>2</v>
      </c>
      <c r="E27" s="39">
        <v>10.55</v>
      </c>
      <c r="F27" s="40">
        <v>401</v>
      </c>
      <c r="G27" s="40">
        <v>401</v>
      </c>
      <c r="H27" s="40" t="s">
        <v>25</v>
      </c>
      <c r="I27" s="41">
        <v>3.0760000000000001</v>
      </c>
      <c r="J27" s="42" t="s">
        <v>34</v>
      </c>
      <c r="K27" s="40">
        <v>1</v>
      </c>
      <c r="L27" s="39" t="s">
        <v>35</v>
      </c>
      <c r="M27" s="39" t="s">
        <v>36</v>
      </c>
      <c r="N27" s="40">
        <v>1150</v>
      </c>
      <c r="O27" s="43" t="s">
        <v>48</v>
      </c>
      <c r="P27" s="23">
        <v>18600</v>
      </c>
      <c r="Q27" s="23">
        <v>1247950</v>
      </c>
      <c r="R27" s="24">
        <f t="shared" si="3"/>
        <v>149754</v>
      </c>
      <c r="S27" s="25">
        <f t="shared" si="2"/>
        <v>1397704</v>
      </c>
    </row>
    <row r="28" spans="1:19" s="15" customFormat="1" ht="76.5" x14ac:dyDescent="0.25">
      <c r="A28" s="37" t="s">
        <v>49</v>
      </c>
      <c r="B28" s="24">
        <v>3958000</v>
      </c>
      <c r="C28" s="38" t="s">
        <v>33</v>
      </c>
      <c r="D28" s="24">
        <v>2</v>
      </c>
      <c r="E28" s="39">
        <v>10.55</v>
      </c>
      <c r="F28" s="40">
        <v>428</v>
      </c>
      <c r="G28" s="40">
        <v>428</v>
      </c>
      <c r="H28" s="40" t="s">
        <v>25</v>
      </c>
      <c r="I28" s="41">
        <v>3.0760000000000001</v>
      </c>
      <c r="J28" s="42" t="s">
        <v>34</v>
      </c>
      <c r="K28" s="40">
        <v>1</v>
      </c>
      <c r="L28" s="39" t="s">
        <v>35</v>
      </c>
      <c r="M28" s="39" t="s">
        <v>36</v>
      </c>
      <c r="N28" s="40">
        <v>1150</v>
      </c>
      <c r="O28" s="43" t="s">
        <v>50</v>
      </c>
      <c r="P28" s="23">
        <v>18600</v>
      </c>
      <c r="Q28" s="23">
        <v>1247950</v>
      </c>
      <c r="R28" s="24">
        <f t="shared" si="3"/>
        <v>149754</v>
      </c>
      <c r="S28" s="25">
        <f t="shared" si="2"/>
        <v>1397704</v>
      </c>
    </row>
    <row r="29" spans="1:19" s="15" customFormat="1" ht="76.5" x14ac:dyDescent="0.25">
      <c r="A29" s="37" t="s">
        <v>51</v>
      </c>
      <c r="B29" s="24">
        <v>3804000</v>
      </c>
      <c r="C29" s="38" t="s">
        <v>33</v>
      </c>
      <c r="D29" s="24">
        <v>2</v>
      </c>
      <c r="E29" s="39">
        <v>11.05</v>
      </c>
      <c r="F29" s="40">
        <v>401</v>
      </c>
      <c r="G29" s="40">
        <v>401</v>
      </c>
      <c r="H29" s="40" t="s">
        <v>25</v>
      </c>
      <c r="I29" s="41">
        <v>3.0760000000000001</v>
      </c>
      <c r="J29" s="42" t="s">
        <v>34</v>
      </c>
      <c r="K29" s="40">
        <v>1</v>
      </c>
      <c r="L29" s="39" t="s">
        <v>35</v>
      </c>
      <c r="M29" s="39">
        <v>400</v>
      </c>
      <c r="N29" s="40">
        <v>1150</v>
      </c>
      <c r="O29" s="43" t="s">
        <v>52</v>
      </c>
      <c r="P29" s="23">
        <v>18600</v>
      </c>
      <c r="Q29" s="23">
        <v>1247950</v>
      </c>
      <c r="R29" s="24">
        <f t="shared" si="3"/>
        <v>149754</v>
      </c>
      <c r="S29" s="25">
        <f t="shared" si="2"/>
        <v>1397704</v>
      </c>
    </row>
    <row r="30" spans="1:19" s="15" customFormat="1" ht="76.5" x14ac:dyDescent="0.25">
      <c r="A30" s="37" t="s">
        <v>53</v>
      </c>
      <c r="B30" s="24">
        <v>3915000</v>
      </c>
      <c r="C30" s="38" t="s">
        <v>33</v>
      </c>
      <c r="D30" s="24">
        <v>2</v>
      </c>
      <c r="E30" s="39">
        <v>10.63</v>
      </c>
      <c r="F30" s="40">
        <v>401</v>
      </c>
      <c r="G30" s="40">
        <v>401</v>
      </c>
      <c r="H30" s="40" t="s">
        <v>25</v>
      </c>
      <c r="I30" s="41">
        <v>3.0760000000000001</v>
      </c>
      <c r="J30" s="42" t="s">
        <v>34</v>
      </c>
      <c r="K30" s="40">
        <v>1</v>
      </c>
      <c r="L30" s="39" t="s">
        <v>35</v>
      </c>
      <c r="M30" s="39">
        <v>695</v>
      </c>
      <c r="N30" s="40">
        <v>1150</v>
      </c>
      <c r="O30" s="43" t="s">
        <v>54</v>
      </c>
      <c r="P30" s="23">
        <v>18600</v>
      </c>
      <c r="Q30" s="23">
        <v>1247950</v>
      </c>
      <c r="R30" s="24">
        <f t="shared" ref="R30:R31" si="4">Q30*12%</f>
        <v>149754</v>
      </c>
      <c r="S30" s="25">
        <f t="shared" ref="S30:S31" si="5">Q30+R30</f>
        <v>1397704</v>
      </c>
    </row>
    <row r="31" spans="1:19" s="15" customFormat="1" ht="76.5" x14ac:dyDescent="0.25">
      <c r="A31" s="37" t="s">
        <v>55</v>
      </c>
      <c r="B31" s="24">
        <v>3952000</v>
      </c>
      <c r="C31" s="38" t="s">
        <v>33</v>
      </c>
      <c r="D31" s="24">
        <v>2</v>
      </c>
      <c r="E31" s="39">
        <v>10.63</v>
      </c>
      <c r="F31" s="40">
        <v>401</v>
      </c>
      <c r="G31" s="40">
        <v>401</v>
      </c>
      <c r="H31" s="40" t="s">
        <v>39</v>
      </c>
      <c r="I31" s="41">
        <v>3.0760000000000001</v>
      </c>
      <c r="J31" s="42" t="s">
        <v>34</v>
      </c>
      <c r="K31" s="40">
        <v>1</v>
      </c>
      <c r="L31" s="39" t="s">
        <v>35</v>
      </c>
      <c r="M31" s="39">
        <v>695</v>
      </c>
      <c r="N31" s="40">
        <v>1150</v>
      </c>
      <c r="O31" s="43" t="s">
        <v>56</v>
      </c>
      <c r="P31" s="23">
        <v>18600</v>
      </c>
      <c r="Q31" s="23">
        <v>1247950</v>
      </c>
      <c r="R31" s="24">
        <f t="shared" si="4"/>
        <v>149754</v>
      </c>
      <c r="S31" s="25">
        <f t="shared" si="5"/>
        <v>1397704</v>
      </c>
    </row>
    <row r="32" spans="1:19" s="15" customFormat="1" ht="63.75" x14ac:dyDescent="0.25">
      <c r="A32" s="37" t="s">
        <v>57</v>
      </c>
      <c r="B32" s="24">
        <v>4713000</v>
      </c>
      <c r="C32" s="38" t="s">
        <v>24</v>
      </c>
      <c r="D32" s="24">
        <v>2</v>
      </c>
      <c r="E32" s="39">
        <v>16.600000000000001</v>
      </c>
      <c r="F32" s="40">
        <v>428</v>
      </c>
      <c r="G32" s="40">
        <v>428</v>
      </c>
      <c r="H32" s="40" t="s">
        <v>25</v>
      </c>
      <c r="I32" s="41">
        <v>3.7</v>
      </c>
      <c r="J32" s="42" t="s">
        <v>58</v>
      </c>
      <c r="K32" s="38">
        <v>1</v>
      </c>
      <c r="L32" s="38" t="s">
        <v>26</v>
      </c>
      <c r="M32" s="38" t="s">
        <v>59</v>
      </c>
      <c r="N32" s="38">
        <v>1300</v>
      </c>
      <c r="O32" s="44" t="s">
        <v>60</v>
      </c>
      <c r="P32" s="23">
        <v>26000</v>
      </c>
      <c r="Q32" s="23">
        <v>1928650</v>
      </c>
      <c r="R32" s="24">
        <f t="shared" ref="R32:R35" si="6">Q32*12%</f>
        <v>231438</v>
      </c>
      <c r="S32" s="25">
        <f t="shared" ref="S32:S35" si="7">Q32+R32</f>
        <v>2160088</v>
      </c>
    </row>
    <row r="33" spans="1:19" s="15" customFormat="1" ht="89.25" x14ac:dyDescent="0.25">
      <c r="A33" s="37" t="s">
        <v>61</v>
      </c>
      <c r="B33" s="24">
        <v>4688000</v>
      </c>
      <c r="C33" s="38" t="s">
        <v>24</v>
      </c>
      <c r="D33" s="24">
        <v>2</v>
      </c>
      <c r="E33" s="39">
        <v>16.600000000000001</v>
      </c>
      <c r="F33" s="40">
        <v>401</v>
      </c>
      <c r="G33" s="40">
        <v>401</v>
      </c>
      <c r="H33" s="40" t="s">
        <v>62</v>
      </c>
      <c r="I33" s="41">
        <v>3.7</v>
      </c>
      <c r="J33" s="42" t="s">
        <v>58</v>
      </c>
      <c r="K33" s="38">
        <v>1</v>
      </c>
      <c r="L33" s="38" t="s">
        <v>26</v>
      </c>
      <c r="M33" s="38">
        <v>400</v>
      </c>
      <c r="N33" s="38">
        <v>1300</v>
      </c>
      <c r="O33" s="44" t="s">
        <v>63</v>
      </c>
      <c r="P33" s="23">
        <v>26000</v>
      </c>
      <c r="Q33" s="23">
        <v>1928650</v>
      </c>
      <c r="R33" s="24">
        <f t="shared" si="6"/>
        <v>231438</v>
      </c>
      <c r="S33" s="25">
        <f t="shared" si="7"/>
        <v>2160088</v>
      </c>
    </row>
    <row r="34" spans="1:19" s="15" customFormat="1" ht="89.25" x14ac:dyDescent="0.25">
      <c r="A34" s="37" t="s">
        <v>64</v>
      </c>
      <c r="B34" s="24">
        <v>4602000</v>
      </c>
      <c r="C34" s="38" t="s">
        <v>24</v>
      </c>
      <c r="D34" s="24">
        <v>2</v>
      </c>
      <c r="E34" s="39">
        <v>16.600000000000001</v>
      </c>
      <c r="F34" s="40">
        <v>401</v>
      </c>
      <c r="G34" s="40">
        <v>401</v>
      </c>
      <c r="H34" s="40" t="s">
        <v>62</v>
      </c>
      <c r="I34" s="41">
        <v>3.7</v>
      </c>
      <c r="J34" s="42" t="s">
        <v>58</v>
      </c>
      <c r="K34" s="38">
        <v>1</v>
      </c>
      <c r="L34" s="38" t="s">
        <v>26</v>
      </c>
      <c r="M34" s="38">
        <v>400</v>
      </c>
      <c r="N34" s="38">
        <v>1300</v>
      </c>
      <c r="O34" s="44" t="s">
        <v>65</v>
      </c>
      <c r="P34" s="23">
        <v>26000</v>
      </c>
      <c r="Q34" s="23">
        <v>1928650</v>
      </c>
      <c r="R34" s="24">
        <f t="shared" si="6"/>
        <v>231438</v>
      </c>
      <c r="S34" s="25">
        <f t="shared" si="7"/>
        <v>2160088</v>
      </c>
    </row>
    <row r="35" spans="1:19" s="15" customFormat="1" ht="64.5" thickBot="1" x14ac:dyDescent="0.3">
      <c r="A35" s="45" t="s">
        <v>66</v>
      </c>
      <c r="B35" s="28">
        <v>4923000</v>
      </c>
      <c r="C35" s="29" t="s">
        <v>24</v>
      </c>
      <c r="D35" s="28">
        <v>2</v>
      </c>
      <c r="E35" s="30">
        <v>23.225000000000001</v>
      </c>
      <c r="F35" s="31">
        <v>428</v>
      </c>
      <c r="G35" s="31">
        <v>428</v>
      </c>
      <c r="H35" s="31" t="s">
        <v>25</v>
      </c>
      <c r="I35" s="30">
        <v>5.1100000000000003</v>
      </c>
      <c r="J35" s="32" t="s">
        <v>58</v>
      </c>
      <c r="K35" s="29">
        <v>1</v>
      </c>
      <c r="L35" s="29" t="s">
        <v>26</v>
      </c>
      <c r="M35" s="29" t="s">
        <v>59</v>
      </c>
      <c r="N35" s="29">
        <v>1300</v>
      </c>
      <c r="O35" s="33" t="s">
        <v>67</v>
      </c>
      <c r="P35" s="89">
        <v>28700</v>
      </c>
      <c r="Q35" s="89">
        <v>1928650</v>
      </c>
      <c r="R35" s="28">
        <f t="shared" si="6"/>
        <v>231438</v>
      </c>
      <c r="S35" s="90">
        <f t="shared" si="7"/>
        <v>2160088</v>
      </c>
    </row>
    <row r="36" spans="1:19" s="26" customFormat="1" ht="13.5" thickBot="1" x14ac:dyDescent="0.3">
      <c r="A36" s="158" t="s">
        <v>68</v>
      </c>
      <c r="B36" s="159"/>
      <c r="C36" s="159"/>
      <c r="D36" s="159"/>
      <c r="E36" s="159"/>
      <c r="F36" s="159"/>
      <c r="G36" s="159"/>
      <c r="H36" s="159"/>
      <c r="I36" s="159"/>
      <c r="J36" s="159"/>
      <c r="K36" s="159"/>
      <c r="L36" s="159"/>
      <c r="M36" s="159"/>
      <c r="N36" s="159"/>
      <c r="O36" s="159"/>
      <c r="P36" s="159"/>
      <c r="Q36" s="159"/>
      <c r="R36" s="159"/>
      <c r="S36" s="160"/>
    </row>
    <row r="37" spans="1:19" s="46" customFormat="1" ht="115.5" thickBot="1" x14ac:dyDescent="0.3">
      <c r="A37" s="91" t="s">
        <v>69</v>
      </c>
      <c r="B37" s="92">
        <v>4784000</v>
      </c>
      <c r="C37" s="93" t="s">
        <v>24</v>
      </c>
      <c r="D37" s="92">
        <v>2</v>
      </c>
      <c r="E37" s="94">
        <v>14.5</v>
      </c>
      <c r="F37" s="95">
        <v>401</v>
      </c>
      <c r="G37" s="95">
        <v>401</v>
      </c>
      <c r="H37" s="95" t="s">
        <v>25</v>
      </c>
      <c r="I37" s="94">
        <v>3.7</v>
      </c>
      <c r="J37" s="96">
        <v>33</v>
      </c>
      <c r="K37" s="93">
        <v>1</v>
      </c>
      <c r="L37" s="93" t="s">
        <v>26</v>
      </c>
      <c r="M37" s="93">
        <v>400</v>
      </c>
      <c r="N37" s="93" t="s">
        <v>27</v>
      </c>
      <c r="O37" s="97" t="s">
        <v>70</v>
      </c>
      <c r="P37" s="23">
        <v>26000</v>
      </c>
      <c r="Q37" s="23">
        <v>1928650</v>
      </c>
      <c r="R37" s="24">
        <f t="shared" ref="R37" si="8">Q37*12%</f>
        <v>231438</v>
      </c>
      <c r="S37" s="25">
        <f t="shared" ref="S37" si="9">Q37+R37</f>
        <v>2160088</v>
      </c>
    </row>
    <row r="38" spans="1:19" s="26" customFormat="1" ht="13.5" thickBot="1" x14ac:dyDescent="0.3">
      <c r="A38" s="124" t="s">
        <v>71</v>
      </c>
      <c r="B38" s="125"/>
      <c r="C38" s="125"/>
      <c r="D38" s="125"/>
      <c r="E38" s="125"/>
      <c r="F38" s="125"/>
      <c r="G38" s="125"/>
      <c r="H38" s="125"/>
      <c r="I38" s="125"/>
      <c r="J38" s="125"/>
      <c r="K38" s="125"/>
      <c r="L38" s="125"/>
      <c r="M38" s="125"/>
      <c r="N38" s="125"/>
      <c r="O38" s="125"/>
      <c r="P38" s="125"/>
      <c r="Q38" s="125"/>
      <c r="R38" s="125"/>
      <c r="S38" s="126"/>
    </row>
    <row r="39" spans="1:19" s="46" customFormat="1" ht="63.75" x14ac:dyDescent="0.25">
      <c r="A39" s="34" t="s">
        <v>72</v>
      </c>
      <c r="B39" s="47">
        <v>4322000</v>
      </c>
      <c r="C39" s="18" t="s">
        <v>24</v>
      </c>
      <c r="D39" s="17">
        <v>2</v>
      </c>
      <c r="E39" s="19">
        <v>22</v>
      </c>
      <c r="F39" s="20">
        <v>400</v>
      </c>
      <c r="G39" s="20">
        <v>400</v>
      </c>
      <c r="H39" s="20" t="s">
        <v>25</v>
      </c>
      <c r="I39" s="19">
        <v>5.1100000000000003</v>
      </c>
      <c r="J39" s="21">
        <v>16</v>
      </c>
      <c r="K39" s="18" t="s">
        <v>34</v>
      </c>
      <c r="L39" s="18" t="s">
        <v>26</v>
      </c>
      <c r="M39" s="18">
        <v>350</v>
      </c>
      <c r="N39" s="18" t="s">
        <v>34</v>
      </c>
      <c r="O39" s="22" t="s">
        <v>73</v>
      </c>
      <c r="P39" s="23">
        <v>33100</v>
      </c>
      <c r="Q39" s="23">
        <v>1928650</v>
      </c>
      <c r="R39" s="24">
        <f t="shared" ref="R39:R40" si="10">Q39*12%</f>
        <v>231438</v>
      </c>
      <c r="S39" s="25">
        <f t="shared" ref="S39:S40" si="11">Q39+R39</f>
        <v>2160088</v>
      </c>
    </row>
    <row r="40" spans="1:19" s="46" customFormat="1" ht="63.75" x14ac:dyDescent="0.25">
      <c r="A40" s="37" t="s">
        <v>74</v>
      </c>
      <c r="B40" s="48">
        <v>5106000</v>
      </c>
      <c r="C40" s="38" t="s">
        <v>75</v>
      </c>
      <c r="D40" s="24">
        <v>2</v>
      </c>
      <c r="E40" s="39">
        <v>29</v>
      </c>
      <c r="F40" s="40">
        <v>400</v>
      </c>
      <c r="G40" s="40">
        <v>400</v>
      </c>
      <c r="H40" s="40" t="s">
        <v>25</v>
      </c>
      <c r="I40" s="39">
        <v>5.1100000000000003</v>
      </c>
      <c r="J40" s="42">
        <v>20</v>
      </c>
      <c r="K40" s="38" t="s">
        <v>34</v>
      </c>
      <c r="L40" s="38" t="s">
        <v>26</v>
      </c>
      <c r="M40" s="38">
        <v>350</v>
      </c>
      <c r="N40" s="38" t="s">
        <v>34</v>
      </c>
      <c r="O40" s="44" t="s">
        <v>76</v>
      </c>
      <c r="P40" s="23">
        <v>41000</v>
      </c>
      <c r="Q40" s="23">
        <v>1928650</v>
      </c>
      <c r="R40" s="24">
        <f t="shared" si="10"/>
        <v>231438</v>
      </c>
      <c r="S40" s="25">
        <f t="shared" si="11"/>
        <v>2160088</v>
      </c>
    </row>
    <row r="41" spans="1:19" s="46" customFormat="1" ht="63.75" x14ac:dyDescent="0.25">
      <c r="A41" s="37" t="s">
        <v>77</v>
      </c>
      <c r="B41" s="48">
        <v>5762000</v>
      </c>
      <c r="C41" s="38" t="s">
        <v>75</v>
      </c>
      <c r="D41" s="24">
        <v>2</v>
      </c>
      <c r="E41" s="39">
        <v>33</v>
      </c>
      <c r="F41" s="40">
        <v>440</v>
      </c>
      <c r="G41" s="40">
        <v>450</v>
      </c>
      <c r="H41" s="40" t="s">
        <v>25</v>
      </c>
      <c r="I41" s="39">
        <v>5.2619999999999996</v>
      </c>
      <c r="J41" s="42">
        <v>20</v>
      </c>
      <c r="K41" s="38" t="s">
        <v>58</v>
      </c>
      <c r="L41" s="38" t="s">
        <v>78</v>
      </c>
      <c r="M41" s="38">
        <v>350</v>
      </c>
      <c r="N41" s="38" t="s">
        <v>58</v>
      </c>
      <c r="O41" s="44" t="s">
        <v>79</v>
      </c>
      <c r="P41" s="49"/>
      <c r="Q41" s="49"/>
      <c r="R41" s="49"/>
      <c r="S41" s="50"/>
    </row>
    <row r="42" spans="1:19" s="46" customFormat="1" ht="64.5" thickBot="1" x14ac:dyDescent="0.3">
      <c r="A42" s="51" t="s">
        <v>80</v>
      </c>
      <c r="B42" s="52">
        <v>5329000</v>
      </c>
      <c r="C42" s="53" t="s">
        <v>81</v>
      </c>
      <c r="D42" s="54">
        <v>2</v>
      </c>
      <c r="E42" s="55">
        <v>26.2</v>
      </c>
      <c r="F42" s="56">
        <v>410</v>
      </c>
      <c r="G42" s="56">
        <v>419</v>
      </c>
      <c r="H42" s="56" t="s">
        <v>25</v>
      </c>
      <c r="I42" s="55">
        <v>5.2619999999999996</v>
      </c>
      <c r="J42" s="57">
        <v>16</v>
      </c>
      <c r="K42" s="53" t="s">
        <v>34</v>
      </c>
      <c r="L42" s="53" t="s">
        <v>78</v>
      </c>
      <c r="M42" s="53">
        <v>350</v>
      </c>
      <c r="N42" s="53" t="s">
        <v>34</v>
      </c>
      <c r="O42" s="58" t="s">
        <v>82</v>
      </c>
      <c r="P42" s="59"/>
      <c r="Q42" s="59"/>
      <c r="R42" s="59"/>
      <c r="S42" s="60"/>
    </row>
    <row r="43" spans="1:19" s="15" customFormat="1" ht="13.5" thickBot="1" x14ac:dyDescent="0.3">
      <c r="A43" s="124" t="s">
        <v>83</v>
      </c>
      <c r="B43" s="125"/>
      <c r="C43" s="125"/>
      <c r="D43" s="125"/>
      <c r="E43" s="125"/>
      <c r="F43" s="125"/>
      <c r="G43" s="125"/>
      <c r="H43" s="125"/>
      <c r="I43" s="125"/>
      <c r="J43" s="125"/>
      <c r="K43" s="125"/>
      <c r="L43" s="125"/>
      <c r="M43" s="125"/>
      <c r="N43" s="125"/>
      <c r="O43" s="125"/>
      <c r="P43" s="125"/>
      <c r="Q43" s="125"/>
      <c r="R43" s="125"/>
      <c r="S43" s="126"/>
    </row>
    <row r="44" spans="1:19" s="15" customFormat="1" ht="63.75" x14ac:dyDescent="0.25">
      <c r="A44" s="116" t="s">
        <v>84</v>
      </c>
      <c r="B44" s="117">
        <v>4325000</v>
      </c>
      <c r="C44" s="118" t="s">
        <v>24</v>
      </c>
      <c r="D44" s="119">
        <v>2</v>
      </c>
      <c r="E44" s="120">
        <v>16.8</v>
      </c>
      <c r="F44" s="121">
        <v>401</v>
      </c>
      <c r="G44" s="121">
        <v>401</v>
      </c>
      <c r="H44" s="121" t="s">
        <v>25</v>
      </c>
      <c r="I44" s="120">
        <v>3.73</v>
      </c>
      <c r="J44" s="121">
        <v>7500</v>
      </c>
      <c r="K44" s="118">
        <v>1</v>
      </c>
      <c r="L44" s="118" t="s">
        <v>26</v>
      </c>
      <c r="M44" s="118">
        <v>400</v>
      </c>
      <c r="N44" s="118" t="s">
        <v>27</v>
      </c>
      <c r="O44" s="122" t="s">
        <v>85</v>
      </c>
      <c r="P44" s="87">
        <v>31000</v>
      </c>
      <c r="Q44" s="87">
        <v>1928650</v>
      </c>
      <c r="R44" s="17">
        <f t="shared" ref="R44:R47" si="12">Q44*12%</f>
        <v>231438</v>
      </c>
      <c r="S44" s="88">
        <f t="shared" ref="S44:S47" si="13">Q44+R44</f>
        <v>2160088</v>
      </c>
    </row>
    <row r="45" spans="1:19" s="15" customFormat="1" ht="63.75" x14ac:dyDescent="0.25">
      <c r="A45" s="61" t="s">
        <v>86</v>
      </c>
      <c r="B45" s="62">
        <v>4293000</v>
      </c>
      <c r="C45" s="63" t="s">
        <v>24</v>
      </c>
      <c r="D45" s="64">
        <v>2</v>
      </c>
      <c r="E45" s="65">
        <v>16.8</v>
      </c>
      <c r="F45" s="66">
        <v>401</v>
      </c>
      <c r="G45" s="66">
        <v>401</v>
      </c>
      <c r="H45" s="66" t="s">
        <v>25</v>
      </c>
      <c r="I45" s="65">
        <v>3.7</v>
      </c>
      <c r="J45" s="66">
        <v>7500</v>
      </c>
      <c r="K45" s="63">
        <v>1</v>
      </c>
      <c r="L45" s="63" t="s">
        <v>26</v>
      </c>
      <c r="M45" s="63">
        <v>400</v>
      </c>
      <c r="N45" s="63" t="s">
        <v>27</v>
      </c>
      <c r="O45" s="67" t="s">
        <v>87</v>
      </c>
      <c r="P45" s="23">
        <v>31000</v>
      </c>
      <c r="Q45" s="23">
        <v>1928650</v>
      </c>
      <c r="R45" s="24">
        <f t="shared" si="12"/>
        <v>231438</v>
      </c>
      <c r="S45" s="25">
        <f t="shared" si="13"/>
        <v>2160088</v>
      </c>
    </row>
    <row r="46" spans="1:19" s="15" customFormat="1" ht="76.5" x14ac:dyDescent="0.25">
      <c r="A46" s="61" t="s">
        <v>88</v>
      </c>
      <c r="B46" s="62">
        <v>4222000</v>
      </c>
      <c r="C46" s="63" t="s">
        <v>89</v>
      </c>
      <c r="D46" s="64">
        <v>2</v>
      </c>
      <c r="E46" s="65">
        <v>16.77</v>
      </c>
      <c r="F46" s="66">
        <v>401</v>
      </c>
      <c r="G46" s="66">
        <v>401</v>
      </c>
      <c r="H46" s="66" t="s">
        <v>90</v>
      </c>
      <c r="I46" s="65">
        <v>3.077</v>
      </c>
      <c r="J46" s="66">
        <v>7790</v>
      </c>
      <c r="K46" s="63">
        <v>1</v>
      </c>
      <c r="L46" s="63" t="s">
        <v>91</v>
      </c>
      <c r="M46" s="63">
        <v>400</v>
      </c>
      <c r="N46" s="63" t="s">
        <v>27</v>
      </c>
      <c r="O46" s="67" t="s">
        <v>92</v>
      </c>
      <c r="P46" s="23">
        <v>26000</v>
      </c>
      <c r="Q46" s="23">
        <v>1928650</v>
      </c>
      <c r="R46" s="24">
        <f t="shared" si="12"/>
        <v>231438</v>
      </c>
      <c r="S46" s="25">
        <f t="shared" si="13"/>
        <v>2160088</v>
      </c>
    </row>
    <row r="47" spans="1:19" s="15" customFormat="1" ht="51.75" thickBot="1" x14ac:dyDescent="0.3">
      <c r="A47" s="27" t="s">
        <v>93</v>
      </c>
      <c r="B47" s="68">
        <v>5045000</v>
      </c>
      <c r="C47" s="69" t="s">
        <v>81</v>
      </c>
      <c r="D47" s="70">
        <v>2</v>
      </c>
      <c r="E47" s="71">
        <v>29.6</v>
      </c>
      <c r="F47" s="72">
        <v>440</v>
      </c>
      <c r="G47" s="72">
        <v>450</v>
      </c>
      <c r="H47" s="72" t="s">
        <v>25</v>
      </c>
      <c r="I47" s="71">
        <v>5.2619999999999996</v>
      </c>
      <c r="J47" s="72">
        <v>7400</v>
      </c>
      <c r="K47" s="69">
        <v>1</v>
      </c>
      <c r="L47" s="69" t="s">
        <v>78</v>
      </c>
      <c r="M47" s="69">
        <v>500</v>
      </c>
      <c r="N47" s="69" t="s">
        <v>27</v>
      </c>
      <c r="O47" s="73" t="s">
        <v>94</v>
      </c>
      <c r="P47" s="89">
        <v>29000</v>
      </c>
      <c r="Q47" s="89">
        <v>1928650</v>
      </c>
      <c r="R47" s="28">
        <f t="shared" si="12"/>
        <v>231438</v>
      </c>
      <c r="S47" s="90">
        <f t="shared" si="13"/>
        <v>2160088</v>
      </c>
    </row>
    <row r="48" spans="1:19" x14ac:dyDescent="0.2">
      <c r="A48" s="74" t="s">
        <v>95</v>
      </c>
      <c r="O48" s="7"/>
    </row>
    <row r="50" spans="1:15" s="84" customFormat="1" ht="19.5" x14ac:dyDescent="0.3">
      <c r="A50" s="80"/>
      <c r="B50" s="81"/>
      <c r="C50" s="81"/>
      <c r="D50" s="81"/>
      <c r="E50" s="81"/>
      <c r="F50" s="81"/>
      <c r="G50" s="81"/>
      <c r="H50" s="81"/>
      <c r="I50" s="81"/>
      <c r="J50" s="81"/>
      <c r="K50" s="81"/>
      <c r="L50" s="81"/>
      <c r="M50" s="82"/>
      <c r="N50" s="83"/>
      <c r="O50" s="83"/>
    </row>
    <row r="51" spans="1:15" s="84" customFormat="1" ht="19.5" x14ac:dyDescent="0.3">
      <c r="A51" s="80"/>
      <c r="B51" s="81"/>
      <c r="C51" s="81"/>
      <c r="D51" s="81"/>
      <c r="E51" s="81"/>
      <c r="F51" s="81"/>
      <c r="G51" s="81"/>
      <c r="H51" s="81"/>
      <c r="I51" s="81"/>
      <c r="J51" s="81"/>
      <c r="K51" s="81"/>
      <c r="L51" s="81"/>
      <c r="M51" s="82"/>
      <c r="N51" s="83"/>
      <c r="O51" s="83"/>
    </row>
    <row r="52" spans="1:15" s="84" customFormat="1" ht="19.5" x14ac:dyDescent="0.3">
      <c r="A52" s="80"/>
      <c r="B52" s="81"/>
      <c r="C52" s="81"/>
      <c r="D52" s="81"/>
      <c r="E52" s="81"/>
      <c r="F52" s="81"/>
      <c r="G52" s="81"/>
      <c r="H52" s="81"/>
      <c r="I52" s="85"/>
      <c r="J52" s="81"/>
      <c r="K52" s="81"/>
      <c r="L52" s="81"/>
      <c r="M52" s="82"/>
      <c r="N52" s="86"/>
      <c r="O52" s="86"/>
    </row>
    <row r="54" spans="1:15" s="84" customFormat="1" ht="19.5" x14ac:dyDescent="0.3">
      <c r="A54" s="80"/>
      <c r="B54" s="81"/>
      <c r="C54" s="81"/>
      <c r="D54" s="81"/>
      <c r="E54" s="81"/>
      <c r="F54" s="81"/>
      <c r="G54" s="81"/>
      <c r="H54" s="81"/>
      <c r="I54" s="81"/>
      <c r="J54" s="81"/>
      <c r="K54" s="81"/>
      <c r="L54" s="81"/>
      <c r="M54" s="82"/>
      <c r="N54" s="83"/>
      <c r="O54" s="83"/>
    </row>
    <row r="55" spans="1:15" s="84" customFormat="1" ht="19.5" x14ac:dyDescent="0.3">
      <c r="A55" s="80"/>
      <c r="B55" s="81"/>
      <c r="C55" s="81"/>
      <c r="D55" s="81"/>
      <c r="E55" s="81"/>
      <c r="F55" s="81"/>
      <c r="G55" s="81"/>
      <c r="H55" s="81"/>
      <c r="I55" s="81"/>
      <c r="J55" s="81"/>
      <c r="K55" s="81"/>
      <c r="L55" s="81"/>
      <c r="M55" s="82"/>
      <c r="N55" s="83"/>
      <c r="O55" s="83"/>
    </row>
    <row r="56" spans="1:15" s="84" customFormat="1" ht="19.5" x14ac:dyDescent="0.3">
      <c r="A56" s="80"/>
      <c r="B56" s="81"/>
      <c r="C56" s="81"/>
      <c r="D56" s="81"/>
      <c r="E56" s="81"/>
      <c r="F56" s="81"/>
      <c r="G56" s="81"/>
      <c r="H56" s="81"/>
      <c r="I56" s="85"/>
      <c r="J56" s="81"/>
      <c r="K56" s="81"/>
      <c r="L56" s="81"/>
      <c r="M56" s="82"/>
      <c r="N56" s="86"/>
      <c r="O56" s="86"/>
    </row>
    <row r="57" spans="1:15" s="79" customFormat="1" ht="18.75" x14ac:dyDescent="0.3">
      <c r="A57" s="80"/>
      <c r="B57" s="76"/>
      <c r="C57" s="75"/>
      <c r="D57" s="76"/>
      <c r="E57" s="77"/>
      <c r="F57" s="75"/>
      <c r="G57" s="75"/>
      <c r="H57" s="75"/>
      <c r="I57" s="75"/>
      <c r="J57" s="75"/>
      <c r="K57" s="75"/>
      <c r="L57" s="75"/>
      <c r="M57" s="75"/>
      <c r="N57" s="75"/>
      <c r="O57" s="78"/>
    </row>
    <row r="58" spans="1:15" s="84" customFormat="1" ht="19.5" x14ac:dyDescent="0.3">
      <c r="A58" s="80"/>
      <c r="B58" s="81"/>
      <c r="C58" s="81"/>
      <c r="D58" s="81"/>
      <c r="E58" s="81"/>
      <c r="F58" s="81"/>
      <c r="G58" s="81"/>
      <c r="H58" s="81"/>
      <c r="I58" s="85"/>
      <c r="J58" s="81"/>
      <c r="K58" s="81"/>
      <c r="L58" s="81"/>
      <c r="M58" s="82"/>
      <c r="N58" s="86"/>
      <c r="O58" s="86"/>
    </row>
  </sheetData>
  <mergeCells count="24">
    <mergeCell ref="A21:S21"/>
    <mergeCell ref="A36:S36"/>
    <mergeCell ref="A38:S38"/>
    <mergeCell ref="H16:H17"/>
    <mergeCell ref="I16:I17"/>
    <mergeCell ref="J16:J17"/>
    <mergeCell ref="Q16:S16"/>
    <mergeCell ref="A18:S18"/>
    <mergeCell ref="A7:S7"/>
    <mergeCell ref="A8:S8"/>
    <mergeCell ref="A9:S9"/>
    <mergeCell ref="A43:S43"/>
    <mergeCell ref="K16:K17"/>
    <mergeCell ref="L16:L17"/>
    <mergeCell ref="M16:M17"/>
    <mergeCell ref="N16:N17"/>
    <mergeCell ref="O16:O17"/>
    <mergeCell ref="P16:P17"/>
    <mergeCell ref="A16:A17"/>
    <mergeCell ref="B16:B17"/>
    <mergeCell ref="C16:C17"/>
    <mergeCell ref="D16:D17"/>
    <mergeCell ref="E16:E17"/>
    <mergeCell ref="F16:G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НМР в р.р.</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2017-03-31T07:54:41Z</dcterms:created>
  <dcterms:modified xsi:type="dcterms:W3CDTF">2017-04-02T07:36:21Z</dcterms:modified>
</cp:coreProperties>
</file>